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328"/>
  <workbookPr defaultThemeVersion="166925"/>
  <bookViews>
    <workbookView xWindow="28680" yWindow="65416" windowWidth="29040" windowHeight="15840" activeTab="0"/>
  </bookViews>
  <sheets>
    <sheet name="Cover Sheet - Deckblatt" sheetId="3" r:id="rId1"/>
    <sheet name="Test Results I - Prüfergeb. I" sheetId="4" r:id="rId2"/>
    <sheet name="Test Results II- Prüfergeb. II" sheetId="5"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<sst xmlns="http://schemas.openxmlformats.org/spreadsheetml/2006/main" count="19" uniqueCount="18">
  <si>
    <t>01</t>
  </si>
  <si>
    <t>02</t>
  </si>
  <si>
    <t>03</t>
  </si>
  <si>
    <t>04</t>
  </si>
  <si>
    <t>05</t>
  </si>
  <si>
    <t>06</t>
  </si>
  <si>
    <t>07</t>
  </si>
  <si>
    <t>08</t>
  </si>
  <si>
    <t>09</t>
  </si>
  <si>
    <t>10</t>
  </si>
  <si>
    <t>11</t>
  </si>
  <si>
    <t>12</t>
  </si>
  <si>
    <t>Pos.
No.</t>
  </si>
  <si>
    <t>A</t>
  </si>
  <si>
    <t>B</t>
  </si>
  <si>
    <t>C</t>
  </si>
  <si>
    <t>Version 1.0</t>
  </si>
  <si>
    <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</si>
</sst>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_-* #,##0.00\ &quot;Pta&quot;_-;\-* #,##0.00\ &quot;Pta&quot;_-;_-* &quot;-&quot;??\ &quot;Pta&quot;_-;_-@_-"/>
  </numFmts>
  <fonts count="23">
    <font>
      <sz val="11"/>
      <color theme="1"/>
      <name val="Calibri"/>
      <family val="2"/>
      <scheme val="minor"/>
    </font>
    <font>
      <sz val="10"/>
      <name val="Arial"/>
      <family val="2"/>
    </font>
    <font>
      <sz val="8"/>
      <name val="Arial"/>
      <family val="2"/>
    </font>
    <font>
      <b/>
      <sz val="10"/>
      <name val="Arial"/>
      <family val="2"/>
    </font>
    <font>
      <b/>
      <sz val="8"/>
      <name val="Arial"/>
      <family val="2"/>
    </font>
    <font>
      <i/>
      <sz val="8"/>
      <name val="Arial"/>
      <family val="2"/>
    </font>
    <font>
      <i/>
      <sz val="8"/>
      <name val="Wingdings"/>
      <family val="2"/>
    </font>
    <font>
      <sz val="11"/>
      <name val="Arial"/>
      <family val="2"/>
    </font>
    <font>
      <b/>
      <sz val="11"/>
      <name val="Arial"/>
      <family val="2"/>
    </font>
    <font>
      <sz val="11"/>
      <color rgb="FFFF0000"/>
      <name val="Arial"/>
      <family val="2"/>
    </font>
    <font>
      <sz val="10"/>
      <color rgb="FFFF0000"/>
      <name val="Arial"/>
      <family val="2"/>
    </font>
    <font>
      <b/>
      <sz val="20"/>
      <name val="Arial"/>
      <family val="2"/>
    </font>
    <font>
      <i/>
      <sz val="11"/>
      <name val="Arial"/>
      <family val="2"/>
    </font>
    <font>
      <sz val="8"/>
      <color rgb="FFFF0000"/>
      <name val="Arial"/>
      <family val="2"/>
    </font>
    <font>
      <sz val="11"/>
      <color indexed="9"/>
      <name val="Arial"/>
      <family val="2"/>
    </font>
    <font>
      <i/>
      <sz val="11"/>
      <name val="Courier New"/>
      <family val="3"/>
    </font>
    <font>
      <b/>
      <sz val="8"/>
      <color rgb="FFFF0000"/>
      <name val="Arial"/>
      <family val="2"/>
    </font>
    <font>
      <u val="single"/>
      <sz val="10"/>
      <color indexed="12"/>
      <name val="Arial"/>
      <family val="2"/>
    </font>
    <font>
      <b/>
      <sz val="16"/>
      <name val="Arial"/>
      <family val="2"/>
    </font>
    <font>
      <b/>
      <sz val="12"/>
      <name val="Arial"/>
      <family val="2"/>
    </font>
    <font>
      <sz val="8"/>
      <color rgb="FF000000"/>
      <name val="Tahoma"/>
      <family val="2"/>
    </font>
    <font>
      <u val="single"/>
      <sz val="11"/>
      <color indexed="12"/>
      <name val="Arial"/>
      <family val="2"/>
    </font>
    <font>
      <sz val="8"/>
      <name val="Tahoma"/>
      <family val="2"/>
    </font>
  </fonts>
  <fills count="7">
    <fill>
      <patternFill/>
    </fill>
    <fill>
      <patternFill patternType="gray125"/>
    </fill>
    <fill>
      <patternFill patternType="solid">
        <fgColor theme="2"/>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29">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bottom/>
    </border>
    <border>
      <left/>
      <right/>
      <top style="thin"/>
      <bottom style="thin"/>
    </border>
    <border>
      <left style="thin"/>
      <right/>
      <top/>
      <bottom style="medium"/>
    </border>
    <border>
      <left/>
      <right/>
      <top/>
      <bottom style="medium"/>
    </border>
    <border>
      <left/>
      <right style="thin"/>
      <top style="thin"/>
      <bottom style="thin"/>
    </border>
    <border>
      <left style="thin"/>
      <right/>
      <top style="thin"/>
      <bottom style="thin"/>
    </border>
    <border>
      <left/>
      <right style="thin"/>
      <top/>
      <bottom style="thin"/>
    </border>
    <border>
      <left/>
      <right style="thin"/>
      <top style="thin"/>
      <bottom/>
    </border>
    <border>
      <left/>
      <right style="thin"/>
      <top/>
      <bottom style="medium"/>
    </border>
    <border>
      <left style="thin"/>
      <right/>
      <top style="hair"/>
      <bottom style="hair"/>
    </border>
    <border>
      <left/>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thin"/>
      <bottom style="thin"/>
    </border>
    <border>
      <left style="thin"/>
      <right style="hair"/>
      <top/>
      <bottom style="thin"/>
    </border>
    <border>
      <left style="hair"/>
      <right style="hair"/>
      <top/>
      <bottom style="thin"/>
    </border>
    <border>
      <left style="hair"/>
      <right style="thin"/>
      <top/>
      <bottom style="thin"/>
    </border>
    <border>
      <left style="thin"/>
      <right/>
      <top/>
      <bottom style="hair"/>
    </border>
    <border>
      <left/>
      <right style="thin"/>
      <top/>
      <bottom style="hair"/>
    </border>
    <border>
      <left style="thin"/>
      <right style="hair"/>
      <top style="thin"/>
      <bottom style="hair"/>
    </border>
    <border>
      <left style="hair"/>
      <right style="hair"/>
      <top style="thin"/>
      <bottom style="hair"/>
    </border>
    <border>
      <left style="hair"/>
      <right style="thin"/>
      <top style="thin"/>
      <bottom style="hair"/>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7" fillId="0" borderId="0" applyNumberFormat="0" applyFill="0" applyBorder="0">
      <alignment/>
      <protection locked="0"/>
    </xf>
    <xf numFmtId="0" fontId="1" fillId="0" borderId="0">
      <alignment/>
      <protection/>
    </xf>
    <xf numFmtId="165" fontId="1" fillId="0" borderId="0" applyFont="0" applyFill="0" applyBorder="0" applyAlignment="0" applyProtection="0"/>
  </cellStyleXfs>
  <cellXfs count="355">
    <xf numFmtId="0" fontId="0" fillId="0" borderId="0" xfId="0"/>
    <xf numFmtId="0" fontId="7" fillId="0" borderId="1" xfId="21" applyFont="1" applyBorder="1" applyProtection="1">
      <alignment/>
      <protection/>
    </xf>
    <xf numFmtId="0" fontId="7" fillId="0" borderId="2" xfId="21" applyFont="1" applyBorder="1" applyProtection="1">
      <alignment/>
      <protection/>
    </xf>
    <xf numFmtId="0" fontId="8" fillId="0" borderId="2" xfId="21" applyFont="1" applyBorder="1" applyAlignment="1" applyProtection="1">
      <alignment vertical="center"/>
      <protection/>
    </xf>
    <xf numFmtId="0" fontId="1" fillId="0" borderId="0" xfId="21">
      <alignment/>
      <protection/>
    </xf>
    <xf numFmtId="0" fontId="2" fillId="0" borderId="0" xfId="21" applyFont="1" applyAlignment="1">
      <alignment vertical="center"/>
      <protection/>
    </xf>
    <xf numFmtId="0" fontId="8" fillId="0" borderId="3" xfId="21" applyFont="1" applyBorder="1" applyAlignment="1" applyProtection="1">
      <alignment horizontal="center" vertical="center"/>
      <protection/>
    </xf>
    <xf numFmtId="0" fontId="9" fillId="0" borderId="0" xfId="21" applyFont="1" applyBorder="1" applyAlignment="1" applyProtection="1">
      <alignment horizontal="center" vertical="center"/>
      <protection/>
    </xf>
    <xf numFmtId="0" fontId="7" fillId="0" borderId="3" xfId="21" applyFont="1" applyBorder="1" applyAlignment="1" applyProtection="1">
      <alignment vertical="center"/>
      <protection/>
    </xf>
    <xf numFmtId="0" fontId="7" fillId="0" borderId="0" xfId="21" applyFont="1" applyBorder="1" applyAlignment="1" applyProtection="1">
      <alignment vertical="center"/>
      <protection/>
    </xf>
    <xf numFmtId="0" fontId="14" fillId="0" borderId="0" xfId="21" applyFont="1" applyBorder="1" applyAlignment="1" applyProtection="1">
      <alignment vertical="center"/>
      <protection/>
    </xf>
    <xf numFmtId="0" fontId="7" fillId="0" borderId="0" xfId="21" applyNumberFormat="1" applyFont="1" applyBorder="1" applyAlignment="1" applyProtection="1">
      <alignment vertical="center"/>
      <protection/>
    </xf>
    <xf numFmtId="0" fontId="7" fillId="0" borderId="0" xfId="21" applyFont="1" applyBorder="1" applyAlignment="1" applyProtection="1">
      <alignment horizontal="right" vertical="center"/>
      <protection/>
    </xf>
    <xf numFmtId="0" fontId="7" fillId="0" borderId="1" xfId="21" applyFont="1" applyBorder="1" applyAlignment="1" applyProtection="1">
      <alignment vertical="center"/>
      <protection/>
    </xf>
    <xf numFmtId="0" fontId="7" fillId="0" borderId="2" xfId="21" applyFont="1" applyBorder="1" applyAlignment="1" applyProtection="1">
      <alignment vertical="center"/>
      <protection/>
    </xf>
    <xf numFmtId="0" fontId="7" fillId="0" borderId="4" xfId="21" applyFont="1" applyBorder="1" applyAlignment="1" applyProtection="1">
      <alignment vertical="center"/>
      <protection/>
    </xf>
    <xf numFmtId="0" fontId="7" fillId="0" borderId="5" xfId="21" applyFont="1" applyBorder="1" applyAlignment="1" applyProtection="1">
      <alignment vertical="center"/>
      <protection/>
    </xf>
    <xf numFmtId="0" fontId="9" fillId="0" borderId="5" xfId="21" applyFont="1" applyBorder="1" applyAlignment="1" applyProtection="1">
      <alignment vertical="center"/>
      <protection/>
    </xf>
    <xf numFmtId="0" fontId="9" fillId="0" borderId="0" xfId="21" applyFont="1" applyBorder="1" applyAlignment="1" applyProtection="1">
      <alignment vertical="center"/>
      <protection/>
    </xf>
    <xf numFmtId="49" fontId="7" fillId="0" borderId="0" xfId="21" applyNumberFormat="1" applyFont="1" applyBorder="1" applyAlignment="1" applyProtection="1">
      <alignment vertical="center"/>
      <protection locked="0"/>
    </xf>
    <xf numFmtId="0" fontId="8" fillId="0" borderId="0" xfId="21" applyFont="1" applyBorder="1" applyAlignment="1" applyProtection="1">
      <alignment/>
      <protection/>
    </xf>
    <xf numFmtId="0" fontId="7" fillId="0" borderId="0" xfId="21" applyFont="1" applyBorder="1" applyAlignment="1" applyProtection="1">
      <alignment/>
      <protection/>
    </xf>
    <xf numFmtId="0" fontId="4" fillId="0" borderId="0" xfId="21" applyFont="1" applyBorder="1" applyAlignment="1" applyProtection="1">
      <alignment/>
      <protection/>
    </xf>
    <xf numFmtId="0" fontId="7" fillId="0" borderId="0" xfId="21" applyFont="1" applyFill="1" applyBorder="1" applyAlignment="1" applyProtection="1">
      <alignment vertical="center"/>
      <protection/>
    </xf>
    <xf numFmtId="0" fontId="7" fillId="0" borderId="6" xfId="21" applyFont="1" applyBorder="1" applyAlignment="1" applyProtection="1">
      <alignment vertical="center"/>
      <protection/>
    </xf>
    <xf numFmtId="0" fontId="4" fillId="0" borderId="4" xfId="21" applyFont="1" applyBorder="1" applyAlignment="1" applyProtection="1">
      <alignment wrapText="1"/>
      <protection/>
    </xf>
    <xf numFmtId="0" fontId="4" fillId="0" borderId="5" xfId="21" applyFont="1" applyBorder="1" applyAlignment="1" applyProtection="1">
      <alignment/>
      <protection/>
    </xf>
    <xf numFmtId="0" fontId="4" fillId="0" borderId="5" xfId="21" applyFont="1" applyBorder="1" applyAlignment="1" applyProtection="1">
      <alignment horizontal="center"/>
      <protection/>
    </xf>
    <xf numFmtId="0" fontId="16" fillId="0" borderId="5" xfId="21" applyFont="1" applyBorder="1" applyAlignment="1" applyProtection="1">
      <alignment/>
      <protection/>
    </xf>
    <xf numFmtId="0" fontId="4" fillId="0" borderId="7" xfId="21" applyFont="1" applyBorder="1" applyAlignment="1" applyProtection="1">
      <alignment/>
      <protection/>
    </xf>
    <xf numFmtId="0" fontId="4" fillId="0" borderId="7" xfId="21" applyFont="1" applyBorder="1" applyAlignment="1" applyProtection="1">
      <alignment horizontal="center"/>
      <protection/>
    </xf>
    <xf numFmtId="0" fontId="16" fillId="0" borderId="7" xfId="21" applyFont="1" applyBorder="1" applyAlignment="1" applyProtection="1">
      <alignment/>
      <protection/>
    </xf>
    <xf numFmtId="0" fontId="2" fillId="0" borderId="1" xfId="21" applyFont="1" applyBorder="1" applyAlignment="1" applyProtection="1">
      <alignment vertical="center"/>
      <protection/>
    </xf>
    <xf numFmtId="0" fontId="2" fillId="0" borderId="2" xfId="21" applyFont="1" applyBorder="1" applyAlignment="1" applyProtection="1">
      <alignment vertical="center"/>
      <protection/>
    </xf>
    <xf numFmtId="0" fontId="4" fillId="0" borderId="2" xfId="21" applyFont="1" applyBorder="1" applyAlignment="1" applyProtection="1">
      <alignment horizontal="center" vertical="center"/>
      <protection/>
    </xf>
    <xf numFmtId="0" fontId="13" fillId="0" borderId="2" xfId="21" applyFont="1" applyBorder="1" applyAlignment="1" applyProtection="1">
      <alignment vertical="center"/>
      <protection/>
    </xf>
    <xf numFmtId="0" fontId="2" fillId="0" borderId="3" xfId="21" applyFont="1" applyBorder="1" applyAlignment="1" applyProtection="1">
      <alignment vertical="center"/>
      <protection/>
    </xf>
    <xf numFmtId="0" fontId="4" fillId="0" borderId="0" xfId="21" applyFont="1" applyBorder="1" applyAlignment="1" applyProtection="1">
      <alignment horizontal="center" vertical="center"/>
      <protection/>
    </xf>
    <xf numFmtId="0" fontId="2" fillId="0" borderId="0" xfId="21" applyFont="1" applyBorder="1" applyAlignment="1" applyProtection="1">
      <alignment vertical="center"/>
      <protection/>
    </xf>
    <xf numFmtId="0" fontId="13" fillId="0" borderId="0" xfId="21" applyFont="1" applyBorder="1" applyAlignment="1" applyProtection="1">
      <alignment vertical="center"/>
      <protection/>
    </xf>
    <xf numFmtId="0" fontId="2" fillId="0" borderId="4" xfId="21" applyFont="1" applyBorder="1" applyAlignment="1" applyProtection="1">
      <alignment vertical="center"/>
      <protection/>
    </xf>
    <xf numFmtId="0" fontId="2" fillId="0" borderId="5" xfId="21" applyFont="1" applyBorder="1" applyAlignment="1" applyProtection="1">
      <alignment vertical="center"/>
      <protection/>
    </xf>
    <xf numFmtId="0" fontId="13" fillId="0" borderId="5" xfId="21" applyFont="1" applyBorder="1" applyAlignment="1" applyProtection="1">
      <alignment vertical="center"/>
      <protection/>
    </xf>
    <xf numFmtId="0" fontId="1" fillId="0" borderId="0" xfId="21" applyFont="1" applyBorder="1" applyAlignment="1" applyProtection="1">
      <alignment vertical="center"/>
      <protection/>
    </xf>
    <xf numFmtId="0" fontId="1" fillId="0" borderId="2" xfId="21" applyFont="1" applyBorder="1" applyAlignment="1" applyProtection="1">
      <alignment horizontal="center"/>
      <protection/>
    </xf>
    <xf numFmtId="0" fontId="1" fillId="0" borderId="2" xfId="21" applyFont="1" applyBorder="1" applyAlignment="1" applyProtection="1">
      <alignment vertical="center"/>
      <protection/>
    </xf>
    <xf numFmtId="0" fontId="2" fillId="0" borderId="8" xfId="21" applyFont="1" applyFill="1" applyBorder="1" applyAlignment="1" applyProtection="1">
      <alignment vertical="center"/>
      <protection/>
    </xf>
    <xf numFmtId="0" fontId="1" fillId="0" borderId="9" xfId="21" applyFont="1" applyFill="1" applyBorder="1" applyAlignment="1" applyProtection="1">
      <alignment vertical="center"/>
      <protection/>
    </xf>
    <xf numFmtId="0" fontId="10" fillId="0" borderId="9" xfId="21" applyFont="1" applyFill="1" applyBorder="1" applyAlignment="1" applyProtection="1">
      <alignment vertical="center"/>
      <protection/>
    </xf>
    <xf numFmtId="0" fontId="2" fillId="2" borderId="3" xfId="21" applyFont="1" applyFill="1" applyBorder="1" applyAlignment="1" applyProtection="1">
      <alignment vertical="center"/>
      <protection/>
    </xf>
    <xf numFmtId="0" fontId="3" fillId="0" borderId="0" xfId="21" applyFont="1" applyFill="1" applyBorder="1" applyAlignment="1" applyProtection="1">
      <alignment vertical="center"/>
      <protection/>
    </xf>
    <xf numFmtId="0" fontId="2" fillId="2" borderId="4" xfId="21" applyFont="1" applyFill="1" applyBorder="1" applyAlignment="1" applyProtection="1">
      <alignment vertical="center"/>
      <protection/>
    </xf>
    <xf numFmtId="0" fontId="2" fillId="2" borderId="1" xfId="21" applyFont="1" applyFill="1" applyBorder="1" applyAlignment="1" applyProtection="1">
      <alignment vertical="center"/>
      <protection/>
    </xf>
    <xf numFmtId="0" fontId="1" fillId="0" borderId="0" xfId="21" applyProtection="1">
      <alignment/>
      <protection/>
    </xf>
    <xf numFmtId="0" fontId="1" fillId="0" borderId="0" xfId="21" applyAlignment="1" applyProtection="1">
      <alignment/>
      <protection/>
    </xf>
    <xf numFmtId="0" fontId="1" fillId="0" borderId="0" xfId="21" applyFill="1" applyProtection="1">
      <alignment/>
      <protection/>
    </xf>
    <xf numFmtId="0" fontId="2" fillId="3" borderId="7" xfId="21" applyFont="1" applyFill="1" applyBorder="1" applyAlignment="1" applyProtection="1">
      <alignment vertical="center"/>
      <protection/>
    </xf>
    <xf numFmtId="0" fontId="1" fillId="3" borderId="7" xfId="21" applyFill="1" applyBorder="1" applyProtection="1">
      <alignment/>
      <protection/>
    </xf>
    <xf numFmtId="0" fontId="1" fillId="3" borderId="10" xfId="21" applyFill="1" applyBorder="1" applyProtection="1">
      <alignment/>
      <protection/>
    </xf>
    <xf numFmtId="49" fontId="7" fillId="0" borderId="0" xfId="21" applyNumberFormat="1" applyFont="1" applyBorder="1" applyAlignment="1" applyProtection="1">
      <alignment horizontal="center" vertical="top"/>
      <protection locked="0"/>
    </xf>
    <xf numFmtId="49" fontId="7" fillId="0" borderId="0" xfId="21" applyNumberFormat="1" applyFont="1" applyBorder="1" applyAlignment="1" applyProtection="1">
      <alignment vertical="top"/>
      <protection locked="0"/>
    </xf>
    <xf numFmtId="0" fontId="7" fillId="0" borderId="0" xfId="21" applyFont="1" applyBorder="1" applyAlignment="1" applyProtection="1">
      <alignment horizontal="center" vertical="center"/>
      <protection/>
    </xf>
    <xf numFmtId="0" fontId="8" fillId="0" borderId="0" xfId="21" applyFont="1" applyBorder="1" applyAlignment="1" applyProtection="1">
      <alignment horizontal="center" vertical="center"/>
      <protection/>
    </xf>
    <xf numFmtId="0" fontId="15" fillId="0" borderId="0" xfId="21" applyFont="1" applyFill="1" applyBorder="1" applyAlignment="1" applyProtection="1">
      <alignment horizontal="center" vertical="center"/>
      <protection/>
    </xf>
    <xf numFmtId="0" fontId="7" fillId="0" borderId="0" xfId="21" applyFont="1" applyBorder="1" applyAlignment="1" applyProtection="1">
      <alignment horizontal="left" vertical="center"/>
      <protection/>
    </xf>
    <xf numFmtId="0" fontId="7" fillId="0" borderId="0" xfId="21" applyFont="1" applyBorder="1" applyAlignment="1" applyProtection="1" quotePrefix="1">
      <alignment horizontal="left" vertical="center"/>
      <protection/>
    </xf>
    <xf numFmtId="2" fontId="7" fillId="0" borderId="0" xfId="21" applyNumberFormat="1" applyFont="1" applyBorder="1" applyAlignment="1" applyProtection="1">
      <alignment vertical="center"/>
      <protection/>
    </xf>
    <xf numFmtId="0" fontId="8" fillId="0" borderId="5" xfId="21" applyFont="1" applyBorder="1" applyAlignment="1" applyProtection="1">
      <alignment horizontal="center" vertical="center"/>
      <protection/>
    </xf>
    <xf numFmtId="0" fontId="8" fillId="0" borderId="11" xfId="21" applyFont="1" applyBorder="1" applyAlignment="1" applyProtection="1">
      <alignment horizontal="left"/>
      <protection/>
    </xf>
    <xf numFmtId="0" fontId="8" fillId="0" borderId="2" xfId="21" applyFont="1" applyFill="1" applyBorder="1" applyAlignment="1" applyProtection="1">
      <alignment horizontal="left" vertical="center"/>
      <protection/>
    </xf>
    <xf numFmtId="0" fontId="9" fillId="0" borderId="2" xfId="21" applyFont="1" applyFill="1" applyBorder="1" applyAlignment="1" applyProtection="1">
      <alignment vertical="center"/>
      <protection/>
    </xf>
    <xf numFmtId="0" fontId="9" fillId="0" borderId="0" xfId="21" applyFont="1" applyFill="1" applyBorder="1" applyAlignment="1" applyProtection="1">
      <alignment vertical="center"/>
      <protection/>
    </xf>
    <xf numFmtId="0" fontId="15" fillId="0" borderId="6" xfId="21" applyFont="1" applyFill="1" applyBorder="1" applyAlignment="1" applyProtection="1">
      <alignment horizontal="center" vertical="center"/>
      <protection/>
    </xf>
    <xf numFmtId="0" fontId="8" fillId="0" borderId="0" xfId="21" applyFont="1" applyBorder="1" applyAlignment="1" applyProtection="1">
      <alignment vertical="center"/>
      <protection/>
    </xf>
    <xf numFmtId="0" fontId="8" fillId="0" borderId="0" xfId="21" applyFont="1" applyFill="1" applyBorder="1" applyAlignment="1" applyProtection="1">
      <alignment horizontal="left" vertical="center"/>
      <protection/>
    </xf>
    <xf numFmtId="0" fontId="8" fillId="2" borderId="0" xfId="21" applyFont="1" applyFill="1" applyBorder="1" applyAlignment="1" applyProtection="1">
      <alignment vertical="center"/>
      <protection/>
    </xf>
    <xf numFmtId="0" fontId="7" fillId="2" borderId="0" xfId="21" applyFont="1" applyFill="1" applyBorder="1" applyAlignment="1" applyProtection="1">
      <alignment vertical="center"/>
      <protection/>
    </xf>
    <xf numFmtId="165" fontId="7" fillId="2" borderId="0" xfId="22" applyFont="1" applyFill="1" applyBorder="1" applyAlignment="1" applyProtection="1">
      <alignment vertical="center"/>
      <protection/>
    </xf>
    <xf numFmtId="165" fontId="7" fillId="2" borderId="6" xfId="22" applyFont="1" applyFill="1" applyBorder="1" applyAlignment="1" applyProtection="1">
      <alignment vertical="center"/>
      <protection/>
    </xf>
    <xf numFmtId="0" fontId="8" fillId="2" borderId="3" xfId="21" applyFont="1" applyFill="1" applyBorder="1" applyAlignment="1" applyProtection="1">
      <alignment horizontal="center" vertical="center"/>
      <protection/>
    </xf>
    <xf numFmtId="0" fontId="8" fillId="2" borderId="6" xfId="21" applyFont="1" applyFill="1" applyBorder="1" applyAlignment="1" applyProtection="1">
      <alignment horizontal="center" vertical="center"/>
      <protection/>
    </xf>
    <xf numFmtId="0" fontId="8" fillId="2" borderId="0" xfId="21" applyFont="1" applyFill="1" applyBorder="1" applyAlignment="1" applyProtection="1">
      <alignment horizontal="center" vertical="center"/>
      <protection/>
    </xf>
    <xf numFmtId="0" fontId="8" fillId="2" borderId="5" xfId="21" applyFont="1" applyFill="1" applyBorder="1" applyAlignment="1" applyProtection="1">
      <alignment vertical="center"/>
      <protection/>
    </xf>
    <xf numFmtId="0" fontId="8" fillId="2" borderId="5" xfId="21" applyFont="1" applyFill="1" applyBorder="1" applyAlignment="1" applyProtection="1">
      <alignment horizontal="left" vertical="center"/>
      <protection/>
    </xf>
    <xf numFmtId="0" fontId="7" fillId="2" borderId="5" xfId="21" applyFont="1" applyFill="1" applyBorder="1" applyAlignment="1" applyProtection="1">
      <alignment vertical="center"/>
      <protection/>
    </xf>
    <xf numFmtId="0" fontId="7" fillId="2" borderId="12" xfId="21" applyFont="1" applyFill="1" applyBorder="1" applyAlignment="1" applyProtection="1">
      <alignment vertical="center"/>
      <protection/>
    </xf>
    <xf numFmtId="0" fontId="7" fillId="2" borderId="2" xfId="21" applyFont="1" applyFill="1" applyBorder="1" applyAlignment="1" applyProtection="1">
      <alignment vertical="center"/>
      <protection/>
    </xf>
    <xf numFmtId="0" fontId="12" fillId="2" borderId="2" xfId="21" applyFont="1" applyFill="1" applyBorder="1" applyAlignment="1" applyProtection="1">
      <alignment vertical="center"/>
      <protection/>
    </xf>
    <xf numFmtId="0" fontId="9" fillId="2" borderId="2" xfId="21" applyFont="1" applyFill="1" applyBorder="1" applyAlignment="1" applyProtection="1">
      <alignment vertical="center"/>
      <protection/>
    </xf>
    <xf numFmtId="49" fontId="7" fillId="2" borderId="3" xfId="21" applyNumberFormat="1" applyFont="1" applyFill="1" applyBorder="1" applyAlignment="1" applyProtection="1">
      <alignment horizontal="left" vertical="center"/>
      <protection locked="0"/>
    </xf>
    <xf numFmtId="49" fontId="7" fillId="2" borderId="0" xfId="21" applyNumberFormat="1" applyFont="1" applyFill="1" applyBorder="1" applyAlignment="1" applyProtection="1">
      <alignment horizontal="left" vertical="center"/>
      <protection locked="0"/>
    </xf>
    <xf numFmtId="49" fontId="7" fillId="2" borderId="6" xfId="21" applyNumberFormat="1" applyFont="1" applyFill="1" applyBorder="1" applyAlignment="1" applyProtection="1">
      <alignment horizontal="left" vertical="center"/>
      <protection locked="0"/>
    </xf>
    <xf numFmtId="0" fontId="7" fillId="2" borderId="0" xfId="21" applyFont="1" applyFill="1" applyBorder="1" applyAlignment="1" applyProtection="1">
      <alignment horizontal="left" vertical="center"/>
      <protection/>
    </xf>
    <xf numFmtId="0" fontId="7" fillId="2" borderId="1" xfId="21" applyFont="1" applyFill="1" applyBorder="1" applyAlignment="1" applyProtection="1">
      <alignment vertical="center"/>
      <protection/>
    </xf>
    <xf numFmtId="0" fontId="7" fillId="3" borderId="11" xfId="21" applyFont="1" applyFill="1" applyBorder="1" applyAlignment="1" applyProtection="1">
      <alignment vertical="center"/>
      <protection/>
    </xf>
    <xf numFmtId="0" fontId="8" fillId="0" borderId="7" xfId="21" applyFont="1" applyBorder="1" applyAlignment="1" applyProtection="1">
      <alignment horizontal="left" vertical="center"/>
      <protection/>
    </xf>
    <xf numFmtId="0" fontId="7" fillId="0" borderId="7" xfId="21" applyFont="1" applyBorder="1">
      <alignment/>
      <protection/>
    </xf>
    <xf numFmtId="0" fontId="8" fillId="0" borderId="7" xfId="21" applyFont="1" applyBorder="1" applyAlignment="1" applyProtection="1">
      <alignment vertical="center"/>
      <protection/>
    </xf>
    <xf numFmtId="0" fontId="8" fillId="0" borderId="11" xfId="21" applyFont="1" applyBorder="1" applyAlignment="1" applyProtection="1">
      <alignment horizontal="left" vertical="center"/>
      <protection/>
    </xf>
    <xf numFmtId="0" fontId="7" fillId="0" borderId="7" xfId="21" applyFont="1" applyBorder="1" applyAlignment="1" applyProtection="1">
      <alignment vertical="center"/>
      <protection/>
    </xf>
    <xf numFmtId="0" fontId="7" fillId="0" borderId="13" xfId="21" applyFont="1" applyBorder="1" applyAlignment="1" applyProtection="1">
      <alignment vertical="center"/>
      <protection/>
    </xf>
    <xf numFmtId="0" fontId="7" fillId="0" borderId="12" xfId="21" applyFont="1" applyBorder="1" applyAlignment="1" applyProtection="1">
      <alignment vertical="center"/>
      <protection/>
    </xf>
    <xf numFmtId="0" fontId="7" fillId="0" borderId="7" xfId="21" applyFont="1" applyBorder="1" applyAlignment="1" applyProtection="1">
      <alignment horizontal="left" vertical="center"/>
      <protection/>
    </xf>
    <xf numFmtId="0" fontId="7" fillId="3" borderId="7" xfId="21" applyFont="1" applyFill="1" applyBorder="1" applyAlignment="1" applyProtection="1">
      <alignment vertical="center"/>
      <protection/>
    </xf>
    <xf numFmtId="0" fontId="8" fillId="0" borderId="7" xfId="21" applyFont="1" applyBorder="1" applyAlignment="1" applyProtection="1">
      <alignment vertical="center"/>
      <protection/>
    </xf>
    <xf numFmtId="0" fontId="9" fillId="0" borderId="2" xfId="21" applyFont="1" applyBorder="1" applyProtection="1">
      <alignment/>
      <protection locked="0"/>
    </xf>
    <xf numFmtId="0" fontId="7" fillId="0" borderId="0" xfId="21" applyFont="1" applyBorder="1" applyAlignment="1" applyProtection="1">
      <alignment vertical="center"/>
      <protection locked="0"/>
    </xf>
    <xf numFmtId="0" fontId="7" fillId="0" borderId="0" xfId="21" applyFont="1" applyFill="1" applyBorder="1" applyAlignment="1" applyProtection="1">
      <alignment vertical="center"/>
      <protection locked="0"/>
    </xf>
    <xf numFmtId="0" fontId="8" fillId="0" borderId="0" xfId="21" applyFont="1" applyBorder="1" applyAlignment="1" applyProtection="1">
      <alignment horizontal="center" vertical="center"/>
      <protection locked="0"/>
    </xf>
    <xf numFmtId="0" fontId="7" fillId="0" borderId="0" xfId="21" applyFont="1" applyFill="1" applyProtection="1">
      <alignment/>
      <protection locked="0"/>
    </xf>
    <xf numFmtId="0" fontId="7" fillId="2" borderId="0" xfId="21" applyFont="1" applyFill="1" applyBorder="1" applyAlignment="1" applyProtection="1">
      <alignment vertical="center"/>
      <protection locked="0"/>
    </xf>
    <xf numFmtId="0" fontId="7" fillId="2" borderId="2" xfId="21" applyFont="1" applyFill="1" applyBorder="1" applyAlignment="1" applyProtection="1">
      <alignment vertical="center"/>
      <protection locked="0"/>
    </xf>
    <xf numFmtId="0" fontId="7" fillId="2" borderId="3" xfId="21" applyFont="1" applyFill="1" applyBorder="1" applyAlignment="1" applyProtection="1">
      <alignment horizontal="center" vertical="center"/>
      <protection locked="0"/>
    </xf>
    <xf numFmtId="0" fontId="7" fillId="2" borderId="0" xfId="21" applyFont="1" applyFill="1" applyBorder="1" applyAlignment="1" applyProtection="1">
      <alignment horizontal="center" vertical="center"/>
      <protection locked="0"/>
    </xf>
    <xf numFmtId="0" fontId="7" fillId="2" borderId="6" xfId="21" applyFont="1" applyFill="1" applyBorder="1" applyAlignment="1" applyProtection="1">
      <alignment horizontal="center" vertical="center"/>
      <protection locked="0"/>
    </xf>
    <xf numFmtId="0" fontId="7" fillId="2" borderId="0" xfId="21" applyNumberFormat="1" applyFont="1" applyFill="1" applyBorder="1" applyAlignment="1" applyProtection="1">
      <alignment vertical="center"/>
      <protection locked="0"/>
    </xf>
    <xf numFmtId="0" fontId="7" fillId="2" borderId="4" xfId="21" applyFont="1" applyFill="1" applyBorder="1" applyAlignment="1" applyProtection="1">
      <alignment horizontal="center" vertical="center"/>
      <protection locked="0"/>
    </xf>
    <xf numFmtId="0" fontId="7" fillId="2" borderId="5" xfId="21" applyFont="1" applyFill="1" applyBorder="1" applyAlignment="1" applyProtection="1">
      <alignment horizontal="center" vertical="center"/>
      <protection locked="0"/>
    </xf>
    <xf numFmtId="0" fontId="7" fillId="2" borderId="12" xfId="21" applyFont="1" applyFill="1" applyBorder="1" applyAlignment="1" applyProtection="1">
      <alignment horizontal="center" vertical="center"/>
      <protection locked="0"/>
    </xf>
    <xf numFmtId="0" fontId="7" fillId="0" borderId="7" xfId="21" applyFont="1" applyBorder="1" applyProtection="1">
      <alignment/>
      <protection/>
    </xf>
    <xf numFmtId="0" fontId="2" fillId="0" borderId="0" xfId="21" applyFont="1" applyAlignment="1" applyProtection="1">
      <alignment vertical="center"/>
      <protection/>
    </xf>
    <xf numFmtId="0" fontId="1" fillId="0" borderId="2" xfId="21" applyBorder="1" applyProtection="1">
      <alignment/>
      <protection/>
    </xf>
    <xf numFmtId="0" fontId="10" fillId="0" borderId="13" xfId="21" applyFont="1" applyBorder="1" applyProtection="1">
      <alignment/>
      <protection/>
    </xf>
    <xf numFmtId="0" fontId="1" fillId="0" borderId="6" xfId="21" applyBorder="1" applyProtection="1">
      <alignment/>
      <protection/>
    </xf>
    <xf numFmtId="0" fontId="1" fillId="0" borderId="0" xfId="21" applyBorder="1" applyProtection="1">
      <alignment/>
      <protection/>
    </xf>
    <xf numFmtId="49" fontId="7" fillId="0" borderId="0" xfId="21" applyNumberFormat="1" applyFont="1" applyBorder="1" applyAlignment="1" applyProtection="1">
      <alignment vertical="center"/>
      <protection/>
    </xf>
    <xf numFmtId="0" fontId="10" fillId="0" borderId="0" xfId="21" applyFont="1" applyProtection="1">
      <alignment/>
      <protection/>
    </xf>
    <xf numFmtId="0" fontId="13" fillId="0" borderId="0" xfId="21" applyNumberFormat="1" applyFont="1" applyBorder="1" applyAlignment="1" applyProtection="1">
      <alignment vertical="center"/>
      <protection/>
    </xf>
    <xf numFmtId="49" fontId="7" fillId="0" borderId="0" xfId="21" applyNumberFormat="1" applyFont="1" applyBorder="1" applyAlignment="1" applyProtection="1">
      <alignment vertical="top"/>
      <protection/>
    </xf>
    <xf numFmtId="49" fontId="7" fillId="0" borderId="0" xfId="21" applyNumberFormat="1" applyFont="1" applyBorder="1" applyAlignment="1" applyProtection="1">
      <alignment horizontal="center" vertical="top"/>
      <protection/>
    </xf>
    <xf numFmtId="49" fontId="8" fillId="0" borderId="0" xfId="21" applyNumberFormat="1" applyFont="1" applyBorder="1" applyAlignment="1" applyProtection="1">
      <alignment horizontal="center" vertical="top"/>
      <protection/>
    </xf>
    <xf numFmtId="0" fontId="2" fillId="0" borderId="6" xfId="21" applyFont="1" applyBorder="1" applyAlignment="1" applyProtection="1">
      <alignment vertical="center"/>
      <protection/>
    </xf>
    <xf numFmtId="0" fontId="2" fillId="0" borderId="12" xfId="21" applyFont="1" applyBorder="1" applyAlignment="1" applyProtection="1">
      <alignment vertical="center"/>
      <protection/>
    </xf>
    <xf numFmtId="0" fontId="1" fillId="0" borderId="7" xfId="21" applyBorder="1" applyProtection="1">
      <alignment/>
      <protection/>
    </xf>
    <xf numFmtId="0" fontId="2" fillId="0" borderId="7" xfId="21" applyFont="1" applyBorder="1" applyAlignment="1" applyProtection="1">
      <alignment vertical="center"/>
      <protection/>
    </xf>
    <xf numFmtId="0" fontId="2" fillId="0" borderId="10" xfId="21" applyFont="1" applyBorder="1" applyAlignment="1" applyProtection="1">
      <alignment vertical="center"/>
      <protection/>
    </xf>
    <xf numFmtId="0" fontId="2" fillId="0" borderId="2" xfId="21" applyFont="1" applyBorder="1" applyProtection="1">
      <alignment/>
      <protection/>
    </xf>
    <xf numFmtId="0" fontId="2" fillId="0" borderId="13" xfId="21" applyFont="1" applyBorder="1" applyAlignment="1" applyProtection="1">
      <alignment vertical="center"/>
      <protection/>
    </xf>
    <xf numFmtId="0" fontId="2" fillId="0" borderId="0" xfId="21" applyFont="1" applyBorder="1" applyProtection="1">
      <alignment/>
      <protection/>
    </xf>
    <xf numFmtId="2" fontId="7" fillId="0" borderId="0" xfId="21" applyNumberFormat="1" applyFont="1" applyBorder="1" applyProtection="1">
      <alignment/>
      <protection/>
    </xf>
    <xf numFmtId="0" fontId="7" fillId="0" borderId="0" xfId="21" applyFont="1" applyBorder="1" applyProtection="1">
      <alignment/>
      <protection/>
    </xf>
    <xf numFmtId="0" fontId="7" fillId="0" borderId="2" xfId="21" applyFont="1" applyFill="1" applyBorder="1" applyAlignment="1" applyProtection="1">
      <alignment vertical="center"/>
      <protection/>
    </xf>
    <xf numFmtId="0" fontId="7" fillId="0" borderId="0" xfId="21" applyFont="1" applyFill="1" applyProtection="1">
      <alignment/>
      <protection/>
    </xf>
    <xf numFmtId="0" fontId="7" fillId="0" borderId="6" xfId="21" applyFont="1" applyFill="1" applyBorder="1" applyAlignment="1" applyProtection="1">
      <alignment vertical="center"/>
      <protection/>
    </xf>
    <xf numFmtId="49" fontId="8" fillId="0" borderId="0" xfId="21" applyNumberFormat="1" applyFont="1" applyFill="1" applyBorder="1" applyAlignment="1" applyProtection="1">
      <alignment horizontal="left" vertical="center"/>
      <protection/>
    </xf>
    <xf numFmtId="0" fontId="7" fillId="0" borderId="6" xfId="21" applyFont="1" applyBorder="1" applyProtection="1">
      <alignment/>
      <protection/>
    </xf>
    <xf numFmtId="49" fontId="3" fillId="0" borderId="1" xfId="21" applyNumberFormat="1" applyFont="1" applyFill="1" applyBorder="1" applyAlignment="1" applyProtection="1">
      <alignment vertical="center"/>
      <protection/>
    </xf>
    <xf numFmtId="49" fontId="3" fillId="0" borderId="2" xfId="21" applyNumberFormat="1" applyFont="1" applyFill="1" applyBorder="1" applyAlignment="1" applyProtection="1">
      <alignment vertical="center"/>
      <protection/>
    </xf>
    <xf numFmtId="49" fontId="3" fillId="0" borderId="2" xfId="21" applyNumberFormat="1" applyFont="1" applyFill="1" applyBorder="1" applyAlignment="1" applyProtection="1">
      <alignment horizontal="left" vertical="center"/>
      <protection/>
    </xf>
    <xf numFmtId="0" fontId="10" fillId="0" borderId="2" xfId="21" applyFont="1" applyBorder="1" applyProtection="1">
      <alignment/>
      <protection/>
    </xf>
    <xf numFmtId="0" fontId="1" fillId="0" borderId="13" xfId="21" applyBorder="1" applyProtection="1">
      <alignment/>
      <protection/>
    </xf>
    <xf numFmtId="0" fontId="1" fillId="0" borderId="0" xfId="21" applyBorder="1" applyAlignment="1" applyProtection="1">
      <alignment horizontal="center" vertical="center"/>
      <protection/>
    </xf>
    <xf numFmtId="0" fontId="1" fillId="0" borderId="0" xfId="21" applyBorder="1" applyAlignment="1" applyProtection="1">
      <alignment vertical="center"/>
      <protection/>
    </xf>
    <xf numFmtId="0" fontId="2" fillId="0" borderId="14" xfId="21" applyFont="1" applyFill="1" applyBorder="1" applyAlignment="1" applyProtection="1">
      <alignment vertical="center"/>
      <protection/>
    </xf>
    <xf numFmtId="0" fontId="7" fillId="2" borderId="0" xfId="21" applyFont="1" applyFill="1" applyBorder="1" applyProtection="1">
      <alignment/>
      <protection/>
    </xf>
    <xf numFmtId="0" fontId="1" fillId="0" borderId="0" xfId="21" applyFill="1" applyBorder="1" applyProtection="1">
      <alignment/>
      <protection/>
    </xf>
    <xf numFmtId="0" fontId="7" fillId="2" borderId="5" xfId="21" applyFont="1" applyFill="1" applyBorder="1" applyProtection="1">
      <alignment/>
      <protection/>
    </xf>
    <xf numFmtId="0" fontId="7" fillId="2" borderId="12" xfId="21" applyFont="1" applyFill="1" applyBorder="1" applyProtection="1">
      <alignment/>
      <protection/>
    </xf>
    <xf numFmtId="49" fontId="8" fillId="2" borderId="2" xfId="21" applyNumberFormat="1" applyFont="1" applyFill="1" applyBorder="1" applyAlignment="1" applyProtection="1">
      <alignment vertical="center"/>
      <protection/>
    </xf>
    <xf numFmtId="49" fontId="7" fillId="2" borderId="2" xfId="21" applyNumberFormat="1" applyFont="1" applyFill="1" applyBorder="1" applyAlignment="1" applyProtection="1">
      <alignment vertical="center"/>
      <protection/>
    </xf>
    <xf numFmtId="49" fontId="7" fillId="2" borderId="13" xfId="21" applyNumberFormat="1" applyFont="1" applyFill="1" applyBorder="1" applyAlignment="1" applyProtection="1">
      <alignment vertical="center"/>
      <protection/>
    </xf>
    <xf numFmtId="49" fontId="7" fillId="2" borderId="1" xfId="21" applyNumberFormat="1" applyFont="1" applyFill="1" applyBorder="1" applyAlignment="1" applyProtection="1">
      <alignment vertical="center"/>
      <protection/>
    </xf>
    <xf numFmtId="0" fontId="7" fillId="2" borderId="2" xfId="21" applyFont="1" applyFill="1" applyBorder="1" applyProtection="1">
      <alignment/>
      <protection/>
    </xf>
    <xf numFmtId="0" fontId="7" fillId="2" borderId="13" xfId="21" applyFont="1" applyFill="1" applyBorder="1" applyAlignment="1" applyProtection="1">
      <alignment vertical="center"/>
      <protection/>
    </xf>
    <xf numFmtId="49" fontId="8" fillId="2" borderId="0" xfId="21" applyNumberFormat="1" applyFont="1" applyFill="1" applyBorder="1" applyAlignment="1" applyProtection="1">
      <alignment vertical="center"/>
      <protection/>
    </xf>
    <xf numFmtId="49" fontId="7" fillId="2" borderId="4" xfId="21" applyNumberFormat="1" applyFont="1" applyFill="1" applyBorder="1" applyAlignment="1" applyProtection="1">
      <alignment horizontal="left" vertical="center"/>
      <protection/>
    </xf>
    <xf numFmtId="49" fontId="7" fillId="2" borderId="5" xfId="21" applyNumberFormat="1" applyFont="1" applyFill="1" applyBorder="1" applyAlignment="1" applyProtection="1">
      <alignment horizontal="left" vertical="center"/>
      <protection/>
    </xf>
    <xf numFmtId="49" fontId="7" fillId="2" borderId="12" xfId="21" applyNumberFormat="1" applyFont="1" applyFill="1" applyBorder="1" applyAlignment="1" applyProtection="1">
      <alignment horizontal="left" vertical="center"/>
      <protection/>
    </xf>
    <xf numFmtId="0" fontId="2" fillId="0" borderId="0" xfId="21" applyNumberFormat="1" applyFont="1" applyAlignment="1" applyProtection="1">
      <alignment vertical="center"/>
      <protection/>
    </xf>
    <xf numFmtId="0" fontId="13" fillId="0" borderId="0" xfId="21" applyFont="1" applyAlignment="1" applyProtection="1">
      <alignment vertical="center"/>
      <protection/>
    </xf>
    <xf numFmtId="49" fontId="7" fillId="0" borderId="0" xfId="21" applyNumberFormat="1" applyFont="1" applyFill="1" applyBorder="1" applyAlignment="1" applyProtection="1">
      <alignment horizontal="left" vertical="center"/>
      <protection locked="0"/>
    </xf>
    <xf numFmtId="49" fontId="7" fillId="0" borderId="6" xfId="21" applyNumberFormat="1" applyFont="1" applyFill="1" applyBorder="1" applyAlignment="1" applyProtection="1">
      <alignment horizontal="left" vertical="center"/>
      <protection locked="0"/>
    </xf>
    <xf numFmtId="49" fontId="7" fillId="0" borderId="0" xfId="21" applyNumberFormat="1" applyFont="1" applyFill="1" applyBorder="1" applyAlignment="1" applyProtection="1">
      <alignment horizontal="left"/>
      <protection locked="0"/>
    </xf>
    <xf numFmtId="49" fontId="7" fillId="0" borderId="5" xfId="21" applyNumberFormat="1" applyFont="1" applyFill="1" applyBorder="1" applyAlignment="1" applyProtection="1">
      <alignment horizontal="left" vertical="center"/>
      <protection locked="0"/>
    </xf>
    <xf numFmtId="49" fontId="7" fillId="0" borderId="12" xfId="21" applyNumberFormat="1" applyFont="1" applyFill="1" applyBorder="1" applyAlignment="1" applyProtection="1">
      <alignment horizontal="left" vertical="center"/>
      <protection locked="0"/>
    </xf>
    <xf numFmtId="0" fontId="7" fillId="0" borderId="0" xfId="21" applyFont="1" applyBorder="1" applyAlignment="1" applyProtection="1">
      <alignment horizontal="left"/>
      <protection/>
    </xf>
    <xf numFmtId="0" fontId="7" fillId="0" borderId="0" xfId="21" applyFont="1" applyBorder="1" applyAlignment="1" applyProtection="1">
      <alignment horizontal="left" vertical="center"/>
      <protection/>
    </xf>
    <xf numFmtId="0" fontId="7" fillId="0" borderId="5" xfId="21" applyFont="1" applyBorder="1" applyAlignment="1" applyProtection="1">
      <alignment horizontal="left" vertical="center"/>
      <protection/>
    </xf>
    <xf numFmtId="0" fontId="11" fillId="0" borderId="3" xfId="21" applyFont="1" applyBorder="1" applyAlignment="1" applyProtection="1">
      <alignment horizontal="center" vertical="top"/>
      <protection/>
    </xf>
    <xf numFmtId="0" fontId="11" fillId="0" borderId="0" xfId="21" applyFont="1" applyBorder="1" applyAlignment="1" applyProtection="1">
      <alignment horizontal="center" vertical="top"/>
      <protection/>
    </xf>
    <xf numFmtId="0" fontId="11" fillId="0" borderId="6" xfId="21" applyFont="1" applyBorder="1" applyAlignment="1" applyProtection="1">
      <alignment horizontal="center" vertical="top"/>
      <protection/>
    </xf>
    <xf numFmtId="0" fontId="7" fillId="0" borderId="0" xfId="21" applyFont="1" applyFill="1" applyBorder="1" applyAlignment="1" applyProtection="1">
      <alignment horizontal="center" vertical="center"/>
      <protection/>
    </xf>
    <xf numFmtId="0" fontId="15" fillId="0" borderId="0" xfId="21" applyFont="1" applyFill="1" applyBorder="1" applyAlignment="1" applyProtection="1">
      <alignment horizontal="center" vertical="center"/>
      <protection/>
    </xf>
    <xf numFmtId="0" fontId="7" fillId="0" borderId="0" xfId="21" applyFont="1" applyBorder="1" applyAlignment="1" applyProtection="1">
      <alignment horizontal="center" vertical="center"/>
      <protection/>
    </xf>
    <xf numFmtId="0" fontId="7" fillId="0" borderId="2" xfId="21" applyFont="1" applyBorder="1" applyAlignment="1" applyProtection="1">
      <alignment horizontal="left" vertical="center"/>
      <protection locked="0"/>
    </xf>
    <xf numFmtId="0" fontId="8" fillId="0" borderId="2" xfId="21" applyFont="1" applyFill="1" applyBorder="1" applyAlignment="1" applyProtection="1">
      <alignment horizontal="left" vertical="center"/>
      <protection/>
    </xf>
    <xf numFmtId="49" fontId="8" fillId="0" borderId="0" xfId="21" applyNumberFormat="1" applyFont="1" applyBorder="1" applyAlignment="1" applyProtection="1">
      <alignment horizontal="left" vertical="top"/>
      <protection/>
    </xf>
    <xf numFmtId="0" fontId="8" fillId="0" borderId="7" xfId="21" applyFont="1" applyBorder="1" applyAlignment="1" applyProtection="1">
      <alignment horizontal="left" vertical="center"/>
      <protection/>
    </xf>
    <xf numFmtId="0" fontId="3" fillId="0" borderId="0" xfId="21" applyFont="1" applyAlignment="1" applyProtection="1">
      <alignment horizontal="center"/>
      <protection/>
    </xf>
    <xf numFmtId="0" fontId="1" fillId="0" borderId="0" xfId="21" applyAlignment="1" applyProtection="1">
      <alignment horizontal="left" vertical="center"/>
      <protection locked="0"/>
    </xf>
    <xf numFmtId="0" fontId="1" fillId="0" borderId="6" xfId="21" applyBorder="1" applyAlignment="1" applyProtection="1">
      <alignment horizontal="left" vertical="center"/>
      <protection locked="0"/>
    </xf>
    <xf numFmtId="0" fontId="7" fillId="0" borderId="0" xfId="21" applyFont="1" applyFill="1" applyBorder="1" applyAlignment="1" applyProtection="1">
      <alignment horizontal="left" vertical="center"/>
      <protection locked="0"/>
    </xf>
    <xf numFmtId="0" fontId="7" fillId="0" borderId="6" xfId="21" applyFont="1" applyFill="1" applyBorder="1" applyAlignment="1" applyProtection="1">
      <alignment horizontal="left" vertical="center"/>
      <protection locked="0"/>
    </xf>
    <xf numFmtId="0" fontId="1" fillId="0" borderId="0" xfId="21" applyAlignment="1" applyProtection="1">
      <alignment horizontal="left"/>
      <protection locked="0"/>
    </xf>
    <xf numFmtId="0" fontId="1" fillId="0" borderId="6" xfId="21" applyBorder="1" applyAlignment="1" applyProtection="1">
      <alignment horizontal="left"/>
      <protection locked="0"/>
    </xf>
    <xf numFmtId="0" fontId="7" fillId="0" borderId="0" xfId="21" applyFont="1" applyFill="1" applyAlignment="1" applyProtection="1">
      <alignment horizontal="left" vertical="center"/>
      <protection locked="0"/>
    </xf>
    <xf numFmtId="0" fontId="7" fillId="0" borderId="0" xfId="21" applyFont="1" applyBorder="1" applyAlignment="1" applyProtection="1">
      <alignment horizontal="left" vertical="center"/>
      <protection locked="0"/>
    </xf>
    <xf numFmtId="0" fontId="7" fillId="0" borderId="0" xfId="21" applyFont="1" applyBorder="1" applyAlignment="1" applyProtection="1">
      <alignment horizontal="left" vertical="center"/>
      <protection/>
    </xf>
    <xf numFmtId="49" fontId="7" fillId="0" borderId="0" xfId="21" applyNumberFormat="1" applyFont="1" applyBorder="1" applyAlignment="1" applyProtection="1">
      <alignment horizontal="left" vertical="center"/>
      <protection locked="0"/>
    </xf>
    <xf numFmtId="0" fontId="8" fillId="0" borderId="3" xfId="21" applyFont="1" applyBorder="1" applyAlignment="1" applyProtection="1">
      <alignment horizontal="right"/>
      <protection/>
    </xf>
    <xf numFmtId="0" fontId="8" fillId="0" borderId="0" xfId="21" applyFont="1" applyBorder="1" applyAlignment="1" applyProtection="1">
      <alignment horizontal="right"/>
      <protection/>
    </xf>
    <xf numFmtId="49" fontId="8" fillId="0" borderId="0" xfId="21" applyNumberFormat="1" applyFont="1" applyFill="1" applyBorder="1" applyAlignment="1" applyProtection="1">
      <alignment horizontal="left" vertical="center"/>
      <protection/>
    </xf>
    <xf numFmtId="0" fontId="8" fillId="0" borderId="0" xfId="21" applyFont="1" applyBorder="1" applyAlignment="1" applyProtection="1">
      <alignment horizontal="left" vertical="center"/>
      <protection/>
    </xf>
    <xf numFmtId="0" fontId="7" fillId="0" borderId="5" xfId="21" applyFont="1" applyBorder="1" applyAlignment="1" applyProtection="1">
      <alignment horizontal="left" vertical="center"/>
      <protection/>
    </xf>
    <xf numFmtId="49" fontId="7" fillId="0" borderId="5" xfId="21" applyNumberFormat="1" applyFont="1" applyBorder="1" applyAlignment="1" applyProtection="1">
      <alignment horizontal="left" vertical="center"/>
      <protection locked="0"/>
    </xf>
    <xf numFmtId="0" fontId="7" fillId="0" borderId="5" xfId="21" applyFont="1" applyBorder="1" applyAlignment="1" applyProtection="1">
      <alignment horizontal="left"/>
      <protection/>
    </xf>
    <xf numFmtId="0" fontId="7" fillId="0" borderId="5" xfId="21" applyFont="1" applyBorder="1" applyAlignment="1" applyProtection="1">
      <alignment horizontal="center"/>
      <protection locked="0"/>
    </xf>
    <xf numFmtId="0" fontId="7" fillId="0" borderId="12" xfId="21" applyFont="1" applyBorder="1" applyAlignment="1" applyProtection="1">
      <alignment horizontal="center"/>
      <protection locked="0"/>
    </xf>
    <xf numFmtId="0" fontId="7" fillId="0" borderId="3" xfId="21" applyFont="1" applyFill="1" applyBorder="1" applyAlignment="1" applyProtection="1">
      <alignment horizontal="right" vertical="center"/>
      <protection/>
    </xf>
    <xf numFmtId="0" fontId="7" fillId="0" borderId="0" xfId="21" applyFont="1" applyFill="1" applyBorder="1" applyAlignment="1" applyProtection="1">
      <alignment horizontal="right" vertical="center"/>
      <protection/>
    </xf>
    <xf numFmtId="0" fontId="10" fillId="0" borderId="0" xfId="21" applyFont="1" applyBorder="1" applyAlignment="1" applyProtection="1">
      <alignment horizontal="center"/>
      <protection/>
    </xf>
    <xf numFmtId="0" fontId="10" fillId="0" borderId="6" xfId="21" applyFont="1" applyBorder="1" applyAlignment="1" applyProtection="1">
      <alignment horizontal="center"/>
      <protection/>
    </xf>
    <xf numFmtId="0" fontId="8" fillId="2" borderId="3" xfId="21" applyFont="1" applyFill="1" applyBorder="1" applyAlignment="1" applyProtection="1">
      <alignment horizontal="center" vertical="center"/>
      <protection/>
    </xf>
    <xf numFmtId="0" fontId="8" fillId="2" borderId="6" xfId="21" applyFont="1" applyFill="1" applyBorder="1" applyAlignment="1" applyProtection="1">
      <alignment horizontal="center" vertical="center"/>
      <protection/>
    </xf>
    <xf numFmtId="0" fontId="8" fillId="2" borderId="4" xfId="21" applyFont="1" applyFill="1" applyBorder="1" applyAlignment="1" applyProtection="1">
      <alignment horizontal="center" vertical="center"/>
      <protection/>
    </xf>
    <xf numFmtId="0" fontId="8" fillId="2" borderId="12" xfId="21" applyFont="1" applyFill="1" applyBorder="1" applyAlignment="1" applyProtection="1">
      <alignment horizontal="center" vertical="center"/>
      <protection/>
    </xf>
    <xf numFmtId="0" fontId="8" fillId="2" borderId="0" xfId="21" applyFont="1" applyFill="1" applyBorder="1" applyAlignment="1" applyProtection="1">
      <alignment horizontal="left" vertical="center"/>
      <protection/>
    </xf>
    <xf numFmtId="1" fontId="7" fillId="2" borderId="0" xfId="21" applyNumberFormat="1" applyFont="1" applyFill="1" applyBorder="1" applyAlignment="1" applyProtection="1">
      <alignment horizontal="left" vertical="center"/>
      <protection locked="0"/>
    </xf>
    <xf numFmtId="0" fontId="8" fillId="2" borderId="0" xfId="21" applyFont="1" applyFill="1" applyBorder="1" applyAlignment="1" applyProtection="1">
      <alignment horizontal="center" vertical="center"/>
      <protection/>
    </xf>
    <xf numFmtId="49" fontId="7" fillId="2" borderId="0" xfId="21" applyNumberFormat="1" applyFont="1" applyFill="1" applyBorder="1" applyAlignment="1" applyProtection="1">
      <alignment horizontal="left" vertical="center"/>
      <protection locked="0"/>
    </xf>
    <xf numFmtId="49" fontId="7" fillId="2" borderId="6" xfId="21" applyNumberFormat="1" applyFont="1" applyFill="1" applyBorder="1" applyAlignment="1" applyProtection="1">
      <alignment horizontal="left" vertical="center"/>
      <protection locked="0"/>
    </xf>
    <xf numFmtId="0" fontId="7" fillId="2" borderId="0" xfId="21" applyFont="1" applyFill="1" applyBorder="1" applyAlignment="1" applyProtection="1">
      <alignment vertical="center"/>
      <protection locked="0"/>
    </xf>
    <xf numFmtId="0" fontId="7" fillId="2" borderId="6" xfId="21" applyFont="1" applyFill="1" applyBorder="1" applyAlignment="1" applyProtection="1">
      <alignment vertical="center"/>
      <protection locked="0"/>
    </xf>
    <xf numFmtId="0" fontId="7" fillId="2" borderId="0" xfId="21" applyFont="1" applyFill="1" applyBorder="1" applyAlignment="1" applyProtection="1">
      <alignment horizontal="left" vertical="center"/>
      <protection/>
    </xf>
    <xf numFmtId="0" fontId="7" fillId="2" borderId="0" xfId="21" applyFont="1" applyFill="1" applyBorder="1" applyAlignment="1" applyProtection="1">
      <alignment horizontal="left" vertical="center"/>
      <protection locked="0"/>
    </xf>
    <xf numFmtId="0" fontId="7" fillId="2" borderId="6" xfId="21" applyFont="1" applyFill="1" applyBorder="1" applyAlignment="1" applyProtection="1">
      <alignment horizontal="left" vertical="center"/>
      <protection locked="0"/>
    </xf>
    <xf numFmtId="0" fontId="7" fillId="4" borderId="7" xfId="21" applyFont="1" applyFill="1" applyBorder="1" applyAlignment="1" applyProtection="1">
      <alignment horizontal="center" vertical="center"/>
      <protection/>
    </xf>
    <xf numFmtId="0" fontId="7" fillId="4" borderId="10" xfId="21" applyFont="1" applyFill="1" applyBorder="1" applyAlignment="1" applyProtection="1">
      <alignment horizontal="center" vertical="center"/>
      <protection/>
    </xf>
    <xf numFmtId="0" fontId="7" fillId="5" borderId="7" xfId="21" applyFont="1" applyFill="1" applyBorder="1" applyAlignment="1" applyProtection="1">
      <alignment horizontal="center" vertical="center"/>
      <protection/>
    </xf>
    <xf numFmtId="0" fontId="7" fillId="5" borderId="10" xfId="21" applyFont="1" applyFill="1" applyBorder="1" applyAlignment="1" applyProtection="1">
      <alignment horizontal="center" vertical="center"/>
      <protection/>
    </xf>
    <xf numFmtId="0" fontId="7" fillId="2" borderId="5" xfId="21" applyFont="1" applyFill="1" applyBorder="1" applyAlignment="1" applyProtection="1">
      <alignment horizontal="left" vertical="center"/>
      <protection locked="0"/>
    </xf>
    <xf numFmtId="49" fontId="7" fillId="2" borderId="2" xfId="21" applyNumberFormat="1" applyFont="1" applyFill="1" applyBorder="1" applyAlignment="1" applyProtection="1">
      <alignment horizontal="left" vertical="center"/>
      <protection locked="0"/>
    </xf>
    <xf numFmtId="0" fontId="8" fillId="5" borderId="11" xfId="21" applyFont="1" applyFill="1" applyBorder="1" applyAlignment="1" applyProtection="1">
      <alignment horizontal="center" vertical="center"/>
      <protection/>
    </xf>
    <xf numFmtId="0" fontId="8" fillId="5" borderId="7" xfId="21" applyFont="1" applyFill="1" applyBorder="1" applyAlignment="1" applyProtection="1">
      <alignment horizontal="center" vertical="center"/>
      <protection/>
    </xf>
    <xf numFmtId="0" fontId="8" fillId="5" borderId="10" xfId="21" applyFont="1" applyFill="1" applyBorder="1" applyAlignment="1" applyProtection="1">
      <alignment horizontal="center" vertical="center"/>
      <protection/>
    </xf>
    <xf numFmtId="0" fontId="8" fillId="6" borderId="11" xfId="21" applyFont="1" applyFill="1" applyBorder="1" applyAlignment="1" applyProtection="1">
      <alignment horizontal="center" vertical="center"/>
      <protection/>
    </xf>
    <xf numFmtId="0" fontId="8" fillId="6" borderId="7" xfId="21" applyFont="1" applyFill="1" applyBorder="1" applyAlignment="1" applyProtection="1">
      <alignment horizontal="center" vertical="center"/>
      <protection/>
    </xf>
    <xf numFmtId="0" fontId="8" fillId="6" borderId="10" xfId="21" applyFont="1" applyFill="1" applyBorder="1" applyAlignment="1" applyProtection="1">
      <alignment horizontal="center" vertical="center"/>
      <protection/>
    </xf>
    <xf numFmtId="0" fontId="8" fillId="4" borderId="11" xfId="21" applyFont="1" applyFill="1" applyBorder="1" applyAlignment="1" applyProtection="1">
      <alignment horizontal="center" vertical="center"/>
      <protection/>
    </xf>
    <xf numFmtId="0" fontId="8" fillId="4" borderId="7" xfId="21" applyFont="1" applyFill="1" applyBorder="1" applyAlignment="1" applyProtection="1">
      <alignment horizontal="center" vertical="center"/>
      <protection/>
    </xf>
    <xf numFmtId="0" fontId="8" fillId="4" borderId="10" xfId="21" applyFont="1" applyFill="1" applyBorder="1" applyAlignment="1" applyProtection="1">
      <alignment horizontal="center" vertical="center"/>
      <protection/>
    </xf>
    <xf numFmtId="0" fontId="7" fillId="2" borderId="2" xfId="21" applyFont="1" applyFill="1" applyBorder="1" applyAlignment="1" applyProtection="1">
      <alignment vertical="center"/>
      <protection locked="0"/>
    </xf>
    <xf numFmtId="0" fontId="7" fillId="2" borderId="13" xfId="21" applyFont="1" applyFill="1" applyBorder="1" applyAlignment="1" applyProtection="1">
      <alignment vertical="center"/>
      <protection locked="0"/>
    </xf>
    <xf numFmtId="0" fontId="7" fillId="2" borderId="0" xfId="21" applyNumberFormat="1" applyFont="1" applyFill="1" applyBorder="1" applyAlignment="1" applyProtection="1">
      <alignment horizontal="left" vertical="center"/>
      <protection locked="0"/>
    </xf>
    <xf numFmtId="0" fontId="7" fillId="2" borderId="6" xfId="21" applyNumberFormat="1" applyFont="1" applyFill="1" applyBorder="1" applyAlignment="1" applyProtection="1">
      <alignment horizontal="left" vertical="center"/>
      <protection locked="0"/>
    </xf>
    <xf numFmtId="0" fontId="7" fillId="2" borderId="0" xfId="21" applyNumberFormat="1" applyFont="1" applyFill="1" applyBorder="1" applyAlignment="1" applyProtection="1">
      <alignment horizontal="center" vertical="center"/>
      <protection locked="0"/>
    </xf>
    <xf numFmtId="0" fontId="7" fillId="2" borderId="6" xfId="21" applyNumberFormat="1" applyFont="1" applyFill="1" applyBorder="1" applyAlignment="1" applyProtection="1">
      <alignment horizontal="center" vertical="center"/>
      <protection locked="0"/>
    </xf>
    <xf numFmtId="0" fontId="7" fillId="2" borderId="5" xfId="21" applyNumberFormat="1" applyFont="1" applyFill="1" applyBorder="1" applyAlignment="1" applyProtection="1">
      <alignment horizontal="center" vertical="center"/>
      <protection locked="0"/>
    </xf>
    <xf numFmtId="0" fontId="7" fillId="2" borderId="12" xfId="21" applyNumberFormat="1" applyFont="1" applyFill="1" applyBorder="1" applyAlignment="1" applyProtection="1">
      <alignment horizontal="center" vertical="center"/>
      <protection locked="0"/>
    </xf>
    <xf numFmtId="0" fontId="7" fillId="2" borderId="0" xfId="21" applyFont="1" applyFill="1" applyBorder="1" applyAlignment="1" applyProtection="1">
      <alignment horizontal="center" vertical="center"/>
      <protection locked="0"/>
    </xf>
    <xf numFmtId="0" fontId="7" fillId="2" borderId="6" xfId="21" applyFont="1" applyFill="1" applyBorder="1" applyAlignment="1" applyProtection="1">
      <alignment horizontal="center" vertical="center"/>
      <protection locked="0"/>
    </xf>
    <xf numFmtId="0" fontId="7" fillId="2" borderId="5" xfId="21" applyFont="1" applyFill="1" applyBorder="1" applyAlignment="1" applyProtection="1">
      <alignment horizontal="center" vertical="center"/>
      <protection locked="0"/>
    </xf>
    <xf numFmtId="0" fontId="7" fillId="2" borderId="12" xfId="21" applyFont="1" applyFill="1" applyBorder="1" applyAlignment="1" applyProtection="1">
      <alignment horizontal="center" vertical="center"/>
      <protection locked="0"/>
    </xf>
    <xf numFmtId="0" fontId="7" fillId="2" borderId="0" xfId="21" applyNumberFormat="1" applyFont="1" applyFill="1" applyBorder="1" applyAlignment="1" applyProtection="1">
      <alignment vertical="center"/>
      <protection locked="0"/>
    </xf>
    <xf numFmtId="0" fontId="7" fillId="2" borderId="6" xfId="21" applyNumberFormat="1" applyFont="1" applyFill="1" applyBorder="1" applyAlignment="1" applyProtection="1">
      <alignment vertical="center"/>
      <protection locked="0"/>
    </xf>
    <xf numFmtId="0" fontId="1" fillId="0" borderId="0" xfId="21" applyFont="1" applyBorder="1" applyAlignment="1" applyProtection="1">
      <alignment horizontal="center"/>
      <protection/>
    </xf>
    <xf numFmtId="0" fontId="1" fillId="0" borderId="6" xfId="21" applyFont="1" applyBorder="1" applyAlignment="1" applyProtection="1">
      <alignment horizontal="center"/>
      <protection/>
    </xf>
    <xf numFmtId="0" fontId="8" fillId="0" borderId="0" xfId="21" applyFont="1" applyBorder="1" applyAlignment="1" applyProtection="1">
      <alignment vertical="center"/>
      <protection/>
    </xf>
    <xf numFmtId="164" fontId="8" fillId="0" borderId="0" xfId="21" applyNumberFormat="1" applyFont="1" applyFill="1" applyBorder="1" applyAlignment="1" applyProtection="1">
      <alignment horizontal="center" vertical="center"/>
      <protection/>
    </xf>
    <xf numFmtId="164" fontId="8" fillId="0" borderId="0" xfId="21" applyNumberFormat="1" applyFont="1" applyFill="1" applyBorder="1" applyAlignment="1" applyProtection="1">
      <alignment vertical="center"/>
      <protection/>
    </xf>
    <xf numFmtId="0" fontId="21" fillId="0" borderId="0" xfId="20" applyFont="1" applyFill="1" applyBorder="1" applyAlignment="1" applyProtection="1">
      <alignment horizontal="left" vertical="center"/>
      <protection/>
    </xf>
    <xf numFmtId="0" fontId="8" fillId="0" borderId="0" xfId="21" applyFont="1" applyFill="1" applyBorder="1" applyAlignment="1" applyProtection="1">
      <alignment horizontal="left" vertical="center"/>
      <protection/>
    </xf>
    <xf numFmtId="0" fontId="7" fillId="0" borderId="5" xfId="21" applyFont="1" applyBorder="1" applyAlignment="1" applyProtection="1">
      <alignment horizontal="left" vertical="center"/>
      <protection locked="0"/>
    </xf>
    <xf numFmtId="0" fontId="1" fillId="0" borderId="0" xfId="21" applyFont="1" applyAlignment="1" applyProtection="1">
      <alignment horizontal="left"/>
      <protection/>
    </xf>
    <xf numFmtId="0" fontId="1" fillId="0" borderId="0" xfId="21" applyAlignment="1" applyProtection="1">
      <alignment horizontal="left"/>
      <protection/>
    </xf>
    <xf numFmtId="0" fontId="7" fillId="0" borderId="0" xfId="21" applyFont="1" applyBorder="1" applyAlignment="1" applyProtection="1">
      <alignment horizontal="left"/>
      <protection/>
    </xf>
    <xf numFmtId="0" fontId="18" fillId="0" borderId="0" xfId="21" applyFont="1" applyAlignment="1" applyProtection="1">
      <alignment horizontal="center" vertical="center"/>
      <protection/>
    </xf>
    <xf numFmtId="0" fontId="19" fillId="0" borderId="5" xfId="21" applyFont="1" applyBorder="1" applyAlignment="1" applyProtection="1">
      <alignment horizontal="center" vertical="center"/>
      <protection/>
    </xf>
    <xf numFmtId="0" fontId="8" fillId="0" borderId="11" xfId="21" applyFont="1" applyBorder="1" applyAlignment="1" applyProtection="1">
      <alignment horizontal="left" vertical="center"/>
      <protection/>
    </xf>
    <xf numFmtId="0" fontId="7" fillId="0" borderId="7" xfId="21" applyFont="1" applyBorder="1" applyAlignment="1" applyProtection="1">
      <alignment horizontal="left" vertical="center"/>
      <protection/>
    </xf>
    <xf numFmtId="0" fontId="7" fillId="0" borderId="10" xfId="21" applyFont="1" applyBorder="1" applyAlignment="1" applyProtection="1">
      <alignment horizontal="left" vertical="center"/>
      <protection/>
    </xf>
    <xf numFmtId="0" fontId="7" fillId="0" borderId="7" xfId="21" applyFont="1" applyBorder="1" applyAlignment="1" applyProtection="1">
      <alignment horizontal="center" vertical="center"/>
      <protection/>
    </xf>
    <xf numFmtId="0" fontId="7" fillId="0" borderId="10" xfId="21" applyFont="1" applyBorder="1" applyAlignment="1" applyProtection="1">
      <alignment horizontal="center" vertical="center"/>
      <protection/>
    </xf>
    <xf numFmtId="14" fontId="8" fillId="0" borderId="11" xfId="21" applyNumberFormat="1" applyFont="1" applyFill="1" applyBorder="1" applyAlignment="1" applyProtection="1">
      <alignment horizontal="left" vertical="center"/>
      <protection/>
    </xf>
    <xf numFmtId="14" fontId="8" fillId="0" borderId="7" xfId="21" applyNumberFormat="1" applyFont="1" applyFill="1" applyBorder="1" applyAlignment="1" applyProtection="1">
      <alignment horizontal="left" vertical="center"/>
      <protection/>
    </xf>
    <xf numFmtId="0" fontId="2" fillId="0" borderId="1" xfId="21" applyFont="1" applyBorder="1" applyAlignment="1" applyProtection="1">
      <alignment horizontal="left" vertical="top"/>
      <protection locked="0"/>
    </xf>
    <xf numFmtId="0" fontId="2" fillId="0" borderId="2" xfId="21" applyFont="1" applyBorder="1" applyAlignment="1" applyProtection="1">
      <alignment horizontal="left" vertical="top"/>
      <protection locked="0"/>
    </xf>
    <xf numFmtId="0" fontId="2" fillId="0" borderId="13" xfId="21" applyFont="1" applyBorder="1" applyAlignment="1" applyProtection="1">
      <alignment horizontal="left" vertical="top"/>
      <protection locked="0"/>
    </xf>
    <xf numFmtId="0" fontId="2" fillId="0" borderId="3" xfId="21" applyFont="1" applyBorder="1" applyAlignment="1" applyProtection="1">
      <alignment horizontal="left" vertical="top"/>
      <protection locked="0"/>
    </xf>
    <xf numFmtId="0" fontId="2" fillId="0" borderId="0" xfId="21" applyFont="1" applyBorder="1" applyAlignment="1" applyProtection="1">
      <alignment horizontal="left" vertical="top"/>
      <protection locked="0"/>
    </xf>
    <xf numFmtId="0" fontId="2" fillId="0" borderId="6" xfId="21" applyFont="1" applyBorder="1" applyAlignment="1" applyProtection="1">
      <alignment horizontal="left" vertical="top"/>
      <protection locked="0"/>
    </xf>
    <xf numFmtId="0" fontId="2" fillId="0" borderId="4" xfId="21" applyFont="1" applyBorder="1" applyAlignment="1" applyProtection="1">
      <alignment horizontal="left" vertical="top"/>
      <protection locked="0"/>
    </xf>
    <xf numFmtId="0" fontId="2" fillId="0" borderId="5" xfId="21" applyFont="1" applyBorder="1" applyAlignment="1" applyProtection="1">
      <alignment horizontal="left" vertical="top"/>
      <protection locked="0"/>
    </xf>
    <xf numFmtId="0" fontId="2" fillId="0" borderId="12" xfId="21" applyFont="1" applyBorder="1" applyAlignment="1" applyProtection="1">
      <alignment horizontal="left" vertical="top"/>
      <protection locked="0"/>
    </xf>
    <xf numFmtId="0" fontId="1" fillId="2" borderId="1" xfId="21" applyFill="1" applyBorder="1" applyAlignment="1" applyProtection="1">
      <alignment horizontal="left" vertical="top"/>
      <protection locked="0"/>
    </xf>
    <xf numFmtId="0" fontId="1" fillId="2" borderId="2" xfId="21" applyFill="1" applyBorder="1" applyAlignment="1" applyProtection="1">
      <alignment horizontal="left" vertical="top"/>
      <protection locked="0"/>
    </xf>
    <xf numFmtId="0" fontId="1" fillId="2" borderId="13" xfId="21" applyFill="1" applyBorder="1" applyAlignment="1" applyProtection="1">
      <alignment horizontal="left" vertical="top"/>
      <protection locked="0"/>
    </xf>
    <xf numFmtId="0" fontId="1" fillId="2" borderId="3" xfId="21" applyFill="1" applyBorder="1" applyAlignment="1" applyProtection="1">
      <alignment horizontal="left" vertical="top"/>
      <protection locked="0"/>
    </xf>
    <xf numFmtId="0" fontId="1" fillId="2" borderId="0" xfId="21" applyFill="1" applyBorder="1" applyAlignment="1" applyProtection="1">
      <alignment horizontal="left" vertical="top"/>
      <protection locked="0"/>
    </xf>
    <xf numFmtId="0" fontId="1" fillId="2" borderId="6" xfId="21" applyFill="1" applyBorder="1" applyAlignment="1" applyProtection="1">
      <alignment horizontal="left" vertical="top"/>
      <protection locked="0"/>
    </xf>
    <xf numFmtId="0" fontId="1" fillId="2" borderId="4" xfId="21" applyFill="1" applyBorder="1" applyAlignment="1" applyProtection="1">
      <alignment horizontal="left" vertical="top"/>
      <protection locked="0"/>
    </xf>
    <xf numFmtId="0" fontId="1" fillId="2" borderId="5" xfId="21" applyFill="1" applyBorder="1" applyAlignment="1" applyProtection="1">
      <alignment horizontal="left" vertical="top"/>
      <protection locked="0"/>
    </xf>
    <xf numFmtId="0" fontId="1" fillId="2" borderId="12" xfId="21" applyFill="1" applyBorder="1" applyAlignment="1" applyProtection="1">
      <alignment horizontal="left" vertical="top"/>
      <protection locked="0"/>
    </xf>
    <xf numFmtId="1" fontId="7" fillId="0" borderId="5" xfId="21" applyNumberFormat="1" applyFont="1" applyFill="1" applyBorder="1" applyAlignment="1" applyProtection="1">
      <alignment horizontal="left" vertical="center"/>
      <protection/>
    </xf>
    <xf numFmtId="1" fontId="7" fillId="0" borderId="12" xfId="21" applyNumberFormat="1" applyFont="1" applyFill="1" applyBorder="1" applyAlignment="1" applyProtection="1">
      <alignment horizontal="left" vertical="center"/>
      <protection/>
    </xf>
    <xf numFmtId="0" fontId="7" fillId="0" borderId="15" xfId="21" applyNumberFormat="1" applyFont="1" applyBorder="1" applyAlignment="1" applyProtection="1">
      <alignment horizontal="center" vertical="center"/>
      <protection locked="0"/>
    </xf>
    <xf numFmtId="49" fontId="7" fillId="0" borderId="16" xfId="21" applyNumberFormat="1" applyFont="1" applyBorder="1" applyAlignment="1" applyProtection="1">
      <alignment horizontal="center" vertical="center"/>
      <protection locked="0"/>
    </xf>
    <xf numFmtId="0" fontId="2" fillId="0" borderId="1" xfId="21" applyFont="1" applyBorder="1" applyAlignment="1" applyProtection="1">
      <alignment horizontal="center" vertical="center"/>
      <protection locked="0"/>
    </xf>
    <xf numFmtId="0" fontId="2" fillId="0" borderId="2" xfId="21" applyFont="1" applyBorder="1" applyAlignment="1" applyProtection="1">
      <alignment horizontal="center" vertical="center"/>
      <protection locked="0"/>
    </xf>
    <xf numFmtId="0" fontId="2" fillId="0" borderId="11" xfId="21" applyFont="1" applyBorder="1" applyAlignment="1" applyProtection="1">
      <alignment horizontal="center" vertical="center"/>
      <protection locked="0"/>
    </xf>
    <xf numFmtId="0" fontId="2" fillId="0" borderId="10" xfId="21" applyFont="1" applyBorder="1" applyAlignment="1" applyProtection="1">
      <alignment horizontal="center" vertical="center"/>
      <protection locked="0"/>
    </xf>
    <xf numFmtId="49" fontId="5" fillId="0" borderId="17" xfId="21" applyNumberFormat="1" applyFont="1" applyBorder="1" applyAlignment="1" applyProtection="1">
      <alignment horizontal="center" vertical="center"/>
      <protection locked="0"/>
    </xf>
    <xf numFmtId="49" fontId="5" fillId="0" borderId="18" xfId="21" applyNumberFormat="1" applyFont="1" applyBorder="1" applyAlignment="1" applyProtection="1">
      <alignment horizontal="center" vertical="center"/>
      <protection locked="0"/>
    </xf>
    <xf numFmtId="49" fontId="5" fillId="0" borderId="19" xfId="21" applyNumberFormat="1" applyFont="1" applyBorder="1" applyAlignment="1" applyProtection="1">
      <alignment horizontal="center" vertical="center"/>
      <protection locked="0"/>
    </xf>
    <xf numFmtId="49" fontId="6" fillId="2" borderId="17" xfId="21" applyNumberFormat="1" applyFont="1" applyFill="1" applyBorder="1" applyAlignment="1" applyProtection="1">
      <alignment horizontal="center" vertical="center"/>
      <protection locked="0"/>
    </xf>
    <xf numFmtId="49" fontId="6" fillId="2" borderId="18" xfId="21" applyNumberFormat="1" applyFont="1" applyFill="1" applyBorder="1" applyAlignment="1" applyProtection="1">
      <alignment horizontal="center" vertical="center"/>
      <protection locked="0"/>
    </xf>
    <xf numFmtId="49" fontId="5" fillId="2" borderId="18" xfId="21" applyNumberFormat="1" applyFont="1" applyFill="1" applyBorder="1" applyAlignment="1" applyProtection="1">
      <alignment horizontal="center" vertical="center"/>
      <protection locked="0"/>
    </xf>
    <xf numFmtId="49" fontId="5" fillId="2" borderId="19" xfId="21" applyNumberFormat="1" applyFont="1" applyFill="1" applyBorder="1" applyAlignment="1" applyProtection="1">
      <alignment horizontal="center" vertical="center"/>
      <protection locked="0"/>
    </xf>
    <xf numFmtId="0" fontId="2" fillId="2" borderId="20" xfId="21" applyFont="1" applyFill="1" applyBorder="1" applyAlignment="1" applyProtection="1">
      <alignment horizontal="center"/>
      <protection locked="0"/>
    </xf>
    <xf numFmtId="1" fontId="7" fillId="0" borderId="7" xfId="21" applyNumberFormat="1" applyFont="1" applyBorder="1" applyAlignment="1" applyProtection="1">
      <alignment horizontal="left" vertical="center"/>
      <protection/>
    </xf>
    <xf numFmtId="1" fontId="7" fillId="0" borderId="10" xfId="21" applyNumberFormat="1" applyFont="1" applyBorder="1" applyAlignment="1" applyProtection="1">
      <alignment horizontal="left" vertical="center"/>
      <protection/>
    </xf>
    <xf numFmtId="1" fontId="7" fillId="0" borderId="0" xfId="21" applyNumberFormat="1" applyFont="1" applyBorder="1" applyAlignment="1" applyProtection="1">
      <alignment horizontal="left" vertical="center"/>
      <protection/>
    </xf>
    <xf numFmtId="0" fontId="7" fillId="0" borderId="11" xfId="21" applyFont="1" applyBorder="1" applyAlignment="1" applyProtection="1">
      <alignment horizontal="left" vertical="center"/>
      <protection/>
    </xf>
    <xf numFmtId="0" fontId="8" fillId="0" borderId="11" xfId="21" applyFont="1" applyBorder="1" applyAlignment="1" applyProtection="1">
      <alignment vertical="center"/>
      <protection/>
    </xf>
    <xf numFmtId="0" fontId="8" fillId="0" borderId="7" xfId="21" applyFont="1" applyBorder="1" applyAlignment="1" applyProtection="1">
      <alignment vertical="center"/>
      <protection/>
    </xf>
    <xf numFmtId="0" fontId="8" fillId="0" borderId="4" xfId="21" applyFont="1" applyBorder="1" applyAlignment="1" applyProtection="1">
      <alignment horizontal="left" vertical="center"/>
      <protection/>
    </xf>
    <xf numFmtId="0" fontId="8" fillId="0" borderId="5" xfId="21" applyFont="1" applyBorder="1" applyAlignment="1" applyProtection="1">
      <alignment horizontal="left" vertical="center"/>
      <protection/>
    </xf>
    <xf numFmtId="49" fontId="7" fillId="0" borderId="7" xfId="21" applyNumberFormat="1" applyFont="1" applyBorder="1" applyAlignment="1" applyProtection="1">
      <alignment horizontal="left" vertical="center"/>
      <protection/>
    </xf>
    <xf numFmtId="49" fontId="7" fillId="0" borderId="10" xfId="21" applyNumberFormat="1" applyFont="1" applyBorder="1" applyAlignment="1" applyProtection="1">
      <alignment horizontal="left" vertical="center"/>
      <protection/>
    </xf>
    <xf numFmtId="0" fontId="7" fillId="0" borderId="1" xfId="21" applyFont="1" applyBorder="1" applyAlignment="1" applyProtection="1">
      <alignment horizontal="center" vertical="center" wrapText="1"/>
      <protection/>
    </xf>
    <xf numFmtId="0" fontId="7" fillId="0" borderId="13" xfId="21" applyFont="1" applyBorder="1" applyAlignment="1" applyProtection="1">
      <alignment horizontal="center" vertical="center"/>
      <protection/>
    </xf>
    <xf numFmtId="0" fontId="7" fillId="0" borderId="4" xfId="21" applyFont="1" applyBorder="1" applyAlignment="1" applyProtection="1">
      <alignment horizontal="center" vertical="center"/>
      <protection/>
    </xf>
    <xf numFmtId="0" fontId="7" fillId="0" borderId="12" xfId="21" applyFont="1" applyBorder="1" applyAlignment="1" applyProtection="1">
      <alignment horizontal="center" vertical="center"/>
      <protection/>
    </xf>
    <xf numFmtId="0" fontId="7" fillId="0" borderId="1" xfId="21" applyFont="1" applyBorder="1" applyAlignment="1" applyProtection="1">
      <alignment horizontal="center" vertical="center"/>
      <protection/>
    </xf>
    <xf numFmtId="0" fontId="7" fillId="0" borderId="2" xfId="21" applyFont="1" applyBorder="1" applyAlignment="1" applyProtection="1">
      <alignment horizontal="center" vertical="center"/>
      <protection/>
    </xf>
    <xf numFmtId="0" fontId="7" fillId="0" borderId="5" xfId="21" applyFont="1" applyBorder="1" applyAlignment="1" applyProtection="1">
      <alignment horizontal="center" vertical="center"/>
      <protection/>
    </xf>
    <xf numFmtId="0" fontId="7" fillId="2" borderId="1" xfId="21" applyFont="1" applyFill="1" applyBorder="1" applyAlignment="1" applyProtection="1">
      <alignment horizontal="center" vertical="center" wrapText="1"/>
      <protection/>
    </xf>
    <xf numFmtId="0" fontId="7" fillId="2" borderId="2" xfId="21" applyFont="1" applyFill="1" applyBorder="1" applyAlignment="1" applyProtection="1">
      <alignment horizontal="center" vertical="center"/>
      <protection/>
    </xf>
    <xf numFmtId="0" fontId="7" fillId="2" borderId="13" xfId="21" applyFont="1" applyFill="1" applyBorder="1" applyAlignment="1" applyProtection="1">
      <alignment horizontal="center" vertical="center"/>
      <protection/>
    </xf>
    <xf numFmtId="0" fontId="7" fillId="2" borderId="1" xfId="21" applyNumberFormat="1" applyFont="1" applyFill="1" applyBorder="1" applyAlignment="1" applyProtection="1">
      <alignment horizontal="center" vertical="center" wrapText="1"/>
      <protection/>
    </xf>
    <xf numFmtId="0" fontId="7" fillId="2" borderId="2" xfId="21" applyNumberFormat="1" applyFont="1" applyFill="1" applyBorder="1" applyAlignment="1" applyProtection="1">
      <alignment horizontal="center" vertical="center" wrapText="1"/>
      <protection/>
    </xf>
    <xf numFmtId="0" fontId="7" fillId="2" borderId="13" xfId="21" applyNumberFormat="1" applyFont="1" applyFill="1" applyBorder="1" applyAlignment="1" applyProtection="1">
      <alignment horizontal="center" vertical="center" wrapText="1"/>
      <protection/>
    </xf>
    <xf numFmtId="0" fontId="7" fillId="2" borderId="4" xfId="21" applyNumberFormat="1" applyFont="1" applyFill="1" applyBorder="1" applyAlignment="1" applyProtection="1">
      <alignment horizontal="center" vertical="center" wrapText="1"/>
      <protection/>
    </xf>
    <xf numFmtId="0" fontId="7" fillId="2" borderId="5" xfId="21" applyNumberFormat="1" applyFont="1" applyFill="1" applyBorder="1" applyAlignment="1" applyProtection="1">
      <alignment horizontal="center" vertical="center" wrapText="1"/>
      <protection/>
    </xf>
    <xf numFmtId="0" fontId="7" fillId="2" borderId="12" xfId="21" applyNumberFormat="1" applyFont="1" applyFill="1" applyBorder="1" applyAlignment="1" applyProtection="1">
      <alignment horizontal="center" vertical="center" wrapText="1"/>
      <protection/>
    </xf>
    <xf numFmtId="0" fontId="4" fillId="0" borderId="11" xfId="21" applyFont="1" applyBorder="1" applyAlignment="1" applyProtection="1">
      <alignment horizontal="center" vertical="center"/>
      <protection/>
    </xf>
    <xf numFmtId="0" fontId="4" fillId="0" borderId="10" xfId="21" applyFont="1" applyBorder="1" applyAlignment="1" applyProtection="1">
      <alignment horizontal="center" vertical="center"/>
      <protection/>
    </xf>
    <xf numFmtId="0" fontId="4" fillId="2" borderId="21" xfId="21" applyFont="1" applyFill="1" applyBorder="1" applyAlignment="1" applyProtection="1">
      <alignment horizontal="center" vertical="center"/>
      <protection/>
    </xf>
    <xf numFmtId="0" fontId="4" fillId="2" borderId="22" xfId="21" applyFont="1" applyFill="1" applyBorder="1" applyAlignment="1" applyProtection="1">
      <alignment horizontal="center" vertical="center"/>
      <protection/>
    </xf>
    <xf numFmtId="0" fontId="4" fillId="2" borderId="23" xfId="21" applyFont="1" applyFill="1" applyBorder="1" applyAlignment="1" applyProtection="1">
      <alignment horizontal="center" vertical="center"/>
      <protection/>
    </xf>
    <xf numFmtId="0" fontId="7" fillId="0" borderId="24" xfId="21" applyNumberFormat="1" applyFont="1" applyBorder="1" applyAlignment="1" applyProtection="1">
      <alignment horizontal="center" vertical="center"/>
      <protection locked="0"/>
    </xf>
    <xf numFmtId="49" fontId="7" fillId="0" borderId="25" xfId="21" applyNumberFormat="1" applyFont="1" applyBorder="1" applyAlignment="1" applyProtection="1">
      <alignment horizontal="center" vertical="center"/>
      <protection locked="0"/>
    </xf>
    <xf numFmtId="49" fontId="5" fillId="0" borderId="26" xfId="21" applyNumberFormat="1" applyFont="1" applyBorder="1" applyAlignment="1" applyProtection="1">
      <alignment horizontal="center" vertical="center"/>
      <protection locked="0"/>
    </xf>
    <xf numFmtId="49" fontId="5" fillId="0" borderId="27" xfId="21" applyNumberFormat="1" applyFont="1" applyBorder="1" applyAlignment="1" applyProtection="1">
      <alignment horizontal="center" vertical="center"/>
      <protection locked="0"/>
    </xf>
    <xf numFmtId="0" fontId="4" fillId="0" borderId="21" xfId="21" applyFont="1" applyBorder="1" applyAlignment="1" applyProtection="1">
      <alignment horizontal="center" vertical="center"/>
      <protection/>
    </xf>
    <xf numFmtId="0" fontId="4" fillId="0" borderId="22" xfId="21" applyFont="1" applyBorder="1" applyAlignment="1" applyProtection="1">
      <alignment horizontal="center" vertical="center"/>
      <protection/>
    </xf>
    <xf numFmtId="0" fontId="4" fillId="0" borderId="23" xfId="21" applyFont="1" applyBorder="1" applyAlignment="1" applyProtection="1">
      <alignment horizontal="center" vertical="center"/>
      <protection/>
    </xf>
    <xf numFmtId="49" fontId="5" fillId="0" borderId="28" xfId="21" applyNumberFormat="1" applyFont="1" applyBorder="1" applyAlignment="1" applyProtection="1">
      <alignment horizontal="center" vertical="center"/>
      <protection locked="0"/>
    </xf>
    <xf numFmtId="49" fontId="6" fillId="2" borderId="26" xfId="21" applyNumberFormat="1" applyFont="1" applyFill="1" applyBorder="1" applyAlignment="1" applyProtection="1">
      <alignment horizontal="center" vertical="center"/>
      <protection locked="0"/>
    </xf>
    <xf numFmtId="49" fontId="6" fillId="2" borderId="27" xfId="21" applyNumberFormat="1" applyFont="1" applyFill="1" applyBorder="1" applyAlignment="1" applyProtection="1">
      <alignment horizontal="center" vertical="center"/>
      <protection locked="0"/>
    </xf>
    <xf numFmtId="49" fontId="5" fillId="2" borderId="27" xfId="21" applyNumberFormat="1" applyFont="1" applyFill="1" applyBorder="1" applyAlignment="1" applyProtection="1">
      <alignment horizontal="center" vertical="center"/>
      <protection locked="0"/>
    </xf>
    <xf numFmtId="49" fontId="5" fillId="2" borderId="28" xfId="21" applyNumberFormat="1" applyFont="1" applyFill="1" applyBorder="1" applyAlignment="1" applyProtection="1">
      <alignment horizontal="center" vertical="center"/>
      <protection locked="0"/>
    </xf>
    <xf numFmtId="49" fontId="5" fillId="0" borderId="17" xfId="21" applyNumberFormat="1" applyFont="1" applyFill="1" applyBorder="1" applyAlignment="1" applyProtection="1">
      <alignment horizontal="center" vertical="center"/>
      <protection locked="0"/>
    </xf>
    <xf numFmtId="49" fontId="5" fillId="0" borderId="18" xfId="21" applyNumberFormat="1" applyFont="1" applyFill="1" applyBorder="1" applyAlignment="1" applyProtection="1">
      <alignment horizontal="center" vertical="center"/>
      <protection locked="0"/>
    </xf>
    <xf numFmtId="49" fontId="5" fillId="0" borderId="19" xfId="21" applyNumberFormat="1" applyFont="1" applyFill="1" applyBorder="1" applyAlignment="1" applyProtection="1">
      <alignment horizontal="center" vertical="center"/>
      <protection locked="0"/>
    </xf>
  </cellXfs>
  <cellStyles count="9">
    <cellStyle name="Normal" xfId="0"/>
    <cellStyle name="Percent" xfId="15"/>
    <cellStyle name="Currency" xfId="16"/>
    <cellStyle name="Currency [0]" xfId="17"/>
    <cellStyle name="Comma" xfId="18"/>
    <cellStyle name="Comma [0]" xfId="19"/>
    <cellStyle name="Link" xfId="20"/>
    <cellStyle name="Standard 2" xfId="21"/>
    <cellStyle name="Währung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firstButton="1" fmlaLink="$AT$1" lockText="1" noThreeD="1"/>
</file>

<file path=xl/ctrlProps/ctrlProp9.xml><?xml version="1.0" encoding="utf-8"?>
<formControlPr xmlns="http://schemas.microsoft.com/office/spreadsheetml/2009/9/main" objectType="Radio" checked="Checked"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57150</xdr:colOff>
      <xdr:row>0</xdr:row>
      <xdr:rowOff>114300</xdr:rowOff>
    </xdr:from>
    <xdr:to>
      <xdr:col>13</xdr:col>
      <xdr:colOff>142875</xdr:colOff>
      <xdr:row>3</xdr:row>
      <xdr:rowOff>28575</xdr:rowOff>
    </xdr:to>
    <xdr:pic>
      <xdr:nvPicPr>
        <xdr:cNvPr id="2" name="Grafik 1"/>
        <xdr:cNvPicPr preferRelativeResize="1">
          <a:picLocks noChangeAspect="1"/>
        </xdr:cNvPicPr>
      </xdr:nvPicPr>
      <xdr:blipFill>
        <a:blip r:embed="rId1"/>
        <a:stretch>
          <a:fillRect/>
        </a:stretch>
      </xdr:blipFill>
      <xdr:spPr>
        <a:xfrm>
          <a:off x="1676400" y="114300"/>
          <a:ext cx="1495425" cy="6191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5</xdr:col>
      <xdr:colOff>0</xdr:colOff>
      <xdr:row>1</xdr:row>
      <xdr:rowOff>266700</xdr:rowOff>
    </xdr:to>
    <xdr:pic>
      <xdr:nvPicPr>
        <xdr:cNvPr id="4" name="Grafik 3"/>
        <xdr:cNvPicPr preferRelativeResize="1">
          <a:picLocks noChangeAspect="1"/>
        </xdr:cNvPicPr>
      </xdr:nvPicPr>
      <xdr:blipFill>
        <a:blip r:embed="rId1"/>
        <a:stretch>
          <a:fillRect/>
        </a:stretch>
      </xdr:blipFill>
      <xdr:spPr>
        <a:xfrm>
          <a:off x="0" y="38100"/>
          <a:ext cx="1485900" cy="6096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5</xdr:col>
      <xdr:colOff>0</xdr:colOff>
      <xdr:row>1</xdr:row>
      <xdr:rowOff>276225</xdr:rowOff>
    </xdr:to>
    <xdr:pic>
      <xdr:nvPicPr>
        <xdr:cNvPr id="3" name="Grafik 2"/>
        <xdr:cNvPicPr preferRelativeResize="1">
          <a:picLocks noChangeAspect="1"/>
        </xdr:cNvPicPr>
      </xdr:nvPicPr>
      <xdr:blipFill>
        <a:blip r:embed="rId1"/>
        <a:stretch>
          <a:fillRect/>
        </a:stretch>
      </xdr:blipFill>
      <xdr:spPr>
        <a:xfrm>
          <a:off x="0" y="47625"/>
          <a:ext cx="1457325" cy="609600"/>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3" Type="http://schemas.openxmlformats.org/officeDocument/2006/relationships/ctrlProp" Target="../ctrlProps/ctrlProp10.xml" /><Relationship Id="rId64" Type="http://schemas.openxmlformats.org/officeDocument/2006/relationships/ctrlProp" Target="../ctrlProps/ctrlProp61.xml" /><Relationship Id="rId6" Type="http://schemas.openxmlformats.org/officeDocument/2006/relationships/ctrlProp" Target="../ctrlProps/ctrlProp3.xml" /><Relationship Id="rId11" Type="http://schemas.openxmlformats.org/officeDocument/2006/relationships/ctrlProp" Target="../ctrlProps/ctrlProp8.xml" /><Relationship Id="rId66" Type="http://schemas.openxmlformats.org/officeDocument/2006/relationships/ctrlProp" Target="../ctrlProps/ctrlProp63.xml" /><Relationship Id="rId47" Type="http://schemas.openxmlformats.org/officeDocument/2006/relationships/ctrlProp" Target="../ctrlProps/ctrlProp44.xml" /><Relationship Id="rId48" Type="http://schemas.openxmlformats.org/officeDocument/2006/relationships/ctrlProp" Target="../ctrlProps/ctrlProp45.xml" /><Relationship Id="rId38" Type="http://schemas.openxmlformats.org/officeDocument/2006/relationships/ctrlProp" Target="../ctrlProps/ctrlProp35.xml" /><Relationship Id="rId72" Type="http://schemas.openxmlformats.org/officeDocument/2006/relationships/ctrlProp" Target="../ctrlProps/ctrlProp69.xml" /><Relationship Id="rId37" Type="http://schemas.openxmlformats.org/officeDocument/2006/relationships/ctrlProp" Target="../ctrlProps/ctrlProp34.xml" /><Relationship Id="rId39" Type="http://schemas.openxmlformats.org/officeDocument/2006/relationships/ctrlProp" Target="../ctrlProps/ctrlProp36.xml" /><Relationship Id="rId34" Type="http://schemas.openxmlformats.org/officeDocument/2006/relationships/ctrlProp" Target="../ctrlProps/ctrlProp31.xml" /><Relationship Id="rId65" Type="http://schemas.openxmlformats.org/officeDocument/2006/relationships/ctrlProp" Target="../ctrlProps/ctrlProp62.xml" /><Relationship Id="rId50" Type="http://schemas.openxmlformats.org/officeDocument/2006/relationships/ctrlProp" Target="../ctrlProps/ctrlProp47.xml" /><Relationship Id="rId7" Type="http://schemas.openxmlformats.org/officeDocument/2006/relationships/ctrlProp" Target="../ctrlProps/ctrlProp4.xml" /><Relationship Id="rId25" Type="http://schemas.openxmlformats.org/officeDocument/2006/relationships/ctrlProp" Target="../ctrlProps/ctrlProp22.xml" /><Relationship Id="rId35" Type="http://schemas.openxmlformats.org/officeDocument/2006/relationships/ctrlProp" Target="../ctrlProps/ctrlProp32.xml" /><Relationship Id="rId59" Type="http://schemas.openxmlformats.org/officeDocument/2006/relationships/ctrlProp" Target="../ctrlProps/ctrlProp56.xml" /><Relationship Id="rId61" Type="http://schemas.openxmlformats.org/officeDocument/2006/relationships/ctrlProp" Target="../ctrlProps/ctrlProp58.xml" /><Relationship Id="rId74" Type="http://schemas.openxmlformats.org/officeDocument/2006/relationships/ctrlProp" Target="../ctrlProps/ctrlProp71.xml" /><Relationship Id="rId16" Type="http://schemas.openxmlformats.org/officeDocument/2006/relationships/ctrlProp" Target="../ctrlProps/ctrlProp13.xml" /><Relationship Id="rId4" Type="http://schemas.openxmlformats.org/officeDocument/2006/relationships/ctrlProp" Target="../ctrlProps/ctrlProp1.xml" /><Relationship Id="rId44" Type="http://schemas.openxmlformats.org/officeDocument/2006/relationships/ctrlProp" Target="../ctrlProps/ctrlProp41.xml" /><Relationship Id="rId42" Type="http://schemas.openxmlformats.org/officeDocument/2006/relationships/ctrlProp" Target="../ctrlProps/ctrlProp39.xml" /><Relationship Id="rId73" Type="http://schemas.openxmlformats.org/officeDocument/2006/relationships/ctrlProp" Target="../ctrlProps/ctrlProp70.xml" /><Relationship Id="rId58" Type="http://schemas.openxmlformats.org/officeDocument/2006/relationships/ctrlProp" Target="../ctrlProps/ctrlProp55.xml" /><Relationship Id="rId70" Type="http://schemas.openxmlformats.org/officeDocument/2006/relationships/ctrlProp" Target="../ctrlProps/ctrlProp67.xml" /><Relationship Id="rId9" Type="http://schemas.openxmlformats.org/officeDocument/2006/relationships/ctrlProp" Target="../ctrlProps/ctrlProp6.xml" /><Relationship Id="rId55" Type="http://schemas.openxmlformats.org/officeDocument/2006/relationships/ctrlProp" Target="../ctrlProps/ctrlProp52.xml" /><Relationship Id="rId51" Type="http://schemas.openxmlformats.org/officeDocument/2006/relationships/ctrlProp" Target="../ctrlProps/ctrlProp48.xml" /><Relationship Id="rId21" Type="http://schemas.openxmlformats.org/officeDocument/2006/relationships/ctrlProp" Target="../ctrlProps/ctrlProp18.xml" /><Relationship Id="rId68" Type="http://schemas.openxmlformats.org/officeDocument/2006/relationships/ctrlProp" Target="../ctrlProps/ctrlProp65.xml" /><Relationship Id="rId69" Type="http://schemas.openxmlformats.org/officeDocument/2006/relationships/ctrlProp" Target="../ctrlProps/ctrlProp66.xml" /><Relationship Id="rId22" Type="http://schemas.openxmlformats.org/officeDocument/2006/relationships/ctrlProp" Target="../ctrlProps/ctrlProp19.xml" /><Relationship Id="rId8" Type="http://schemas.openxmlformats.org/officeDocument/2006/relationships/ctrlProp" Target="../ctrlProps/ctrlProp5.xml" /><Relationship Id="rId60" Type="http://schemas.openxmlformats.org/officeDocument/2006/relationships/ctrlProp" Target="../ctrlProps/ctrlProp57.xml" /><Relationship Id="rId41" Type="http://schemas.openxmlformats.org/officeDocument/2006/relationships/ctrlProp" Target="../ctrlProps/ctrlProp38.xml" /><Relationship Id="rId49" Type="http://schemas.openxmlformats.org/officeDocument/2006/relationships/ctrlProp" Target="../ctrlProps/ctrlProp46.xml" /><Relationship Id="rId14" Type="http://schemas.openxmlformats.org/officeDocument/2006/relationships/ctrlProp" Target="../ctrlProps/ctrlProp11.xml" /><Relationship Id="rId31" Type="http://schemas.openxmlformats.org/officeDocument/2006/relationships/ctrlProp" Target="../ctrlProps/ctrlProp28.xml" /><Relationship Id="rId62" Type="http://schemas.openxmlformats.org/officeDocument/2006/relationships/ctrlProp" Target="../ctrlProps/ctrlProp59.xml" /><Relationship Id="rId54" Type="http://schemas.openxmlformats.org/officeDocument/2006/relationships/ctrlProp" Target="../ctrlProps/ctrlProp51.xml" /><Relationship Id="rId43" Type="http://schemas.openxmlformats.org/officeDocument/2006/relationships/ctrlProp" Target="../ctrlProps/ctrlProp40.xml" /><Relationship Id="rId36" Type="http://schemas.openxmlformats.org/officeDocument/2006/relationships/ctrlProp" Target="../ctrlProps/ctrlProp33.xml" /><Relationship Id="rId67" Type="http://schemas.openxmlformats.org/officeDocument/2006/relationships/ctrlProp" Target="../ctrlProps/ctrlProp64.xml" /><Relationship Id="rId5" Type="http://schemas.openxmlformats.org/officeDocument/2006/relationships/ctrlProp" Target="../ctrlProps/ctrlProp2.xml" /><Relationship Id="rId52" Type="http://schemas.openxmlformats.org/officeDocument/2006/relationships/ctrlProp" Target="../ctrlProps/ctrlProp49.xml" /><Relationship Id="rId45" Type="http://schemas.openxmlformats.org/officeDocument/2006/relationships/ctrlProp" Target="../ctrlProps/ctrlProp42.xml" /><Relationship Id="rId29" Type="http://schemas.openxmlformats.org/officeDocument/2006/relationships/ctrlProp" Target="../ctrlProps/ctrlProp26.xml" /><Relationship Id="rId20" Type="http://schemas.openxmlformats.org/officeDocument/2006/relationships/ctrlProp" Target="../ctrlProps/ctrlProp17.xml" /><Relationship Id="rId71" Type="http://schemas.openxmlformats.org/officeDocument/2006/relationships/ctrlProp" Target="../ctrlProps/ctrlProp68.xml" /><Relationship Id="rId57" Type="http://schemas.openxmlformats.org/officeDocument/2006/relationships/ctrlProp" Target="../ctrlProps/ctrlProp54.xml" /><Relationship Id="rId26" Type="http://schemas.openxmlformats.org/officeDocument/2006/relationships/ctrlProp" Target="../ctrlProps/ctrlProp23.xml" /><Relationship Id="rId40" Type="http://schemas.openxmlformats.org/officeDocument/2006/relationships/ctrlProp" Target="../ctrlProps/ctrlProp37.xml" /><Relationship Id="rId28" Type="http://schemas.openxmlformats.org/officeDocument/2006/relationships/ctrlProp" Target="../ctrlProps/ctrlProp25.xml" /><Relationship Id="rId33" Type="http://schemas.openxmlformats.org/officeDocument/2006/relationships/ctrlProp" Target="../ctrlProps/ctrlProp30.xml" /><Relationship Id="rId12" Type="http://schemas.openxmlformats.org/officeDocument/2006/relationships/ctrlProp" Target="../ctrlProps/ctrlProp9.xml" /><Relationship Id="rId56" Type="http://schemas.openxmlformats.org/officeDocument/2006/relationships/ctrlProp" Target="../ctrlProps/ctrlProp53.xml" /><Relationship Id="rId15" Type="http://schemas.openxmlformats.org/officeDocument/2006/relationships/ctrlProp" Target="../ctrlProps/ctrlProp12.xml" /><Relationship Id="rId32" Type="http://schemas.openxmlformats.org/officeDocument/2006/relationships/ctrlProp" Target="../ctrlProps/ctrlProp29.xml" /><Relationship Id="rId10" Type="http://schemas.openxmlformats.org/officeDocument/2006/relationships/ctrlProp" Target="../ctrlProps/ctrlProp7.xml" /><Relationship Id="rId18" Type="http://schemas.openxmlformats.org/officeDocument/2006/relationships/ctrlProp" Target="../ctrlProps/ctrlProp15.xml" /><Relationship Id="rId17" Type="http://schemas.openxmlformats.org/officeDocument/2006/relationships/ctrlProp" Target="../ctrlProps/ctrlProp14.xml" /><Relationship Id="rId19" Type="http://schemas.openxmlformats.org/officeDocument/2006/relationships/ctrlProp" Target="../ctrlProps/ctrlProp16.xml" /><Relationship Id="rId23" Type="http://schemas.openxmlformats.org/officeDocument/2006/relationships/ctrlProp" Target="../ctrlProps/ctrlProp20.xml" /><Relationship Id="rId63" Type="http://schemas.openxmlformats.org/officeDocument/2006/relationships/ctrlProp" Target="../ctrlProps/ctrlProp60.xml" /><Relationship Id="rId30" Type="http://schemas.openxmlformats.org/officeDocument/2006/relationships/ctrlProp" Target="../ctrlProps/ctrlProp27.xml" /><Relationship Id="rId27" Type="http://schemas.openxmlformats.org/officeDocument/2006/relationships/ctrlProp" Target="../ctrlProps/ctrlProp24.xml" /><Relationship Id="rId46" Type="http://schemas.openxmlformats.org/officeDocument/2006/relationships/ctrlProp" Target="../ctrlProps/ctrlProp43.xml" /><Relationship Id="rId53" Type="http://schemas.openxmlformats.org/officeDocument/2006/relationships/ctrlProp" Target="../ctrlProps/ctrlProp50.xml" /><Relationship Id="rId24" Type="http://schemas.openxmlformats.org/officeDocument/2006/relationships/ctrlProp" Target="../ctrlProps/ctrlProp2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16884-0456-4FFB-95D5-42CF346E3F2D}">
  <sheetPr>
    <pageSetUpPr fitToPage="1"/>
  </sheetPr>
  <dimension ref="B1:DD165"/>
  <sheetViews>
    <sheetView showGridLines="0" tabSelected="1" view="pageLayout" zoomScale="90" zoomScalePageLayoutView="90" workbookViewId="0" topLeftCell="A1">
      <selection activeCell="I41" sqref="I41:V41"/>
    </sheetView>
  </sheetViews>
  <sheetFormatPr defaultColWidth="0" defaultRowHeight="15"/>
  <cols>
    <col min="1" max="1" width="10.00390625" style="53" customWidth="1"/>
    <col min="2" max="2" width="1.421875" style="53" customWidth="1"/>
    <col min="3" max="3" width="4.140625" style="53" customWidth="1"/>
    <col min="4" max="4" width="3.57421875" style="53" customWidth="1"/>
    <col min="5" max="7" width="2.57421875" style="53" customWidth="1"/>
    <col min="8" max="8" width="5.7109375" style="53" customWidth="1"/>
    <col min="9" max="13" width="2.57421875" style="53" customWidth="1"/>
    <col min="14" max="14" width="2.7109375" style="53" customWidth="1"/>
    <col min="15" max="15" width="3.57421875" style="53" customWidth="1"/>
    <col min="16" max="16" width="3.421875" style="53" customWidth="1"/>
    <col min="17" max="17" width="2.28125" style="53" customWidth="1"/>
    <col min="18" max="19" width="3.421875" style="53" customWidth="1"/>
    <col min="20" max="21" width="2.57421875" style="53" customWidth="1"/>
    <col min="22" max="22" width="3.140625" style="53" customWidth="1"/>
    <col min="23" max="23" width="5.421875" style="53" customWidth="1"/>
    <col min="24" max="24" width="1.421875" style="53" customWidth="1"/>
    <col min="25" max="26" width="2.57421875" style="53" customWidth="1"/>
    <col min="27" max="27" width="4.140625" style="53" customWidth="1"/>
    <col min="28" max="28" width="3.28125" style="53" customWidth="1"/>
    <col min="29" max="29" width="4.57421875" style="53" customWidth="1"/>
    <col min="30" max="30" width="2.8515625" style="53" customWidth="1"/>
    <col min="31" max="31" width="1.8515625" style="53" customWidth="1"/>
    <col min="32" max="32" width="2.7109375" style="53" customWidth="1"/>
    <col min="33" max="33" width="2.57421875" style="53" customWidth="1"/>
    <col min="34" max="36" width="3.57421875" style="53" customWidth="1"/>
    <col min="37" max="37" width="4.421875" style="53" customWidth="1"/>
    <col min="38" max="38" width="3.140625" style="53" customWidth="1"/>
    <col min="39" max="45" width="3.57421875" style="53" customWidth="1"/>
    <col min="46" max="46" width="0.71875" style="126" customWidth="1"/>
    <col min="47" max="47" width="10.57421875" style="53" customWidth="1"/>
    <col min="48" max="48" width="7.140625" style="53" customWidth="1"/>
    <col min="49" max="49" width="6.421875" style="53" customWidth="1"/>
    <col min="50" max="50" width="8.8515625" style="53" customWidth="1"/>
    <col min="51" max="256" width="0.13671875" style="53" customWidth="1"/>
    <col min="257" max="257" width="10.00390625" style="53" customWidth="1"/>
    <col min="258" max="258" width="1.421875" style="53" customWidth="1"/>
    <col min="259" max="263" width="2.57421875" style="53" customWidth="1"/>
    <col min="264" max="264" width="5.7109375" style="53" customWidth="1"/>
    <col min="265" max="269" width="2.57421875" style="53" customWidth="1"/>
    <col min="270" max="270" width="2.7109375" style="53" customWidth="1"/>
    <col min="271" max="271" width="3.00390625" style="53" customWidth="1"/>
    <col min="272" max="273" width="2.57421875" style="53" customWidth="1"/>
    <col min="274" max="274" width="1.421875" style="53" customWidth="1"/>
    <col min="275" max="275" width="3.421875" style="53" customWidth="1"/>
    <col min="276" max="277" width="2.57421875" style="53" customWidth="1"/>
    <col min="278" max="278" width="3.140625" style="53" customWidth="1"/>
    <col min="279" max="279" width="5.421875" style="53" customWidth="1"/>
    <col min="280" max="280" width="1.421875" style="53" customWidth="1"/>
    <col min="281" max="283" width="2.57421875" style="53" customWidth="1"/>
    <col min="284" max="284" width="3.28125" style="53" customWidth="1"/>
    <col min="285" max="285" width="3.421875" style="53" customWidth="1"/>
    <col min="286" max="286" width="2.8515625" style="53" customWidth="1"/>
    <col min="287" max="287" width="1.8515625" style="53" customWidth="1"/>
    <col min="288" max="288" width="2.7109375" style="53" customWidth="1"/>
    <col min="289" max="290" width="2.57421875" style="53" customWidth="1"/>
    <col min="291" max="291" width="4.28125" style="53" customWidth="1"/>
    <col min="292" max="293" width="4.140625" style="53" customWidth="1"/>
    <col min="294" max="294" width="4.28125" style="53" customWidth="1"/>
    <col min="295" max="300" width="4.140625" style="53" customWidth="1"/>
    <col min="301" max="301" width="4.28125" style="53" customWidth="1"/>
    <col min="302" max="302" width="0" style="53" hidden="1" customWidth="1"/>
    <col min="303" max="303" width="18.421875" style="53" customWidth="1"/>
    <col min="304" max="304" width="0" style="53" hidden="1" customWidth="1"/>
    <col min="305" max="305" width="0.13671875" style="53" customWidth="1"/>
    <col min="306" max="306" width="3.7109375" style="53" customWidth="1"/>
    <col min="307" max="512" width="0.13671875" style="53" customWidth="1"/>
    <col min="513" max="513" width="10.00390625" style="53" customWidth="1"/>
    <col min="514" max="514" width="1.421875" style="53" customWidth="1"/>
    <col min="515" max="519" width="2.57421875" style="53" customWidth="1"/>
    <col min="520" max="520" width="5.7109375" style="53" customWidth="1"/>
    <col min="521" max="525" width="2.57421875" style="53" customWidth="1"/>
    <col min="526" max="526" width="2.7109375" style="53" customWidth="1"/>
    <col min="527" max="527" width="3.00390625" style="53" customWidth="1"/>
    <col min="528" max="529" width="2.57421875" style="53" customWidth="1"/>
    <col min="530" max="530" width="1.421875" style="53" customWidth="1"/>
    <col min="531" max="531" width="3.421875" style="53" customWidth="1"/>
    <col min="532" max="533" width="2.57421875" style="53" customWidth="1"/>
    <col min="534" max="534" width="3.140625" style="53" customWidth="1"/>
    <col min="535" max="535" width="5.421875" style="53" customWidth="1"/>
    <col min="536" max="536" width="1.421875" style="53" customWidth="1"/>
    <col min="537" max="539" width="2.57421875" style="53" customWidth="1"/>
    <col min="540" max="540" width="3.28125" style="53" customWidth="1"/>
    <col min="541" max="541" width="3.421875" style="53" customWidth="1"/>
    <col min="542" max="542" width="2.8515625" style="53" customWidth="1"/>
    <col min="543" max="543" width="1.8515625" style="53" customWidth="1"/>
    <col min="544" max="544" width="2.7109375" style="53" customWidth="1"/>
    <col min="545" max="546" width="2.57421875" style="53" customWidth="1"/>
    <col min="547" max="547" width="4.28125" style="53" customWidth="1"/>
    <col min="548" max="549" width="4.140625" style="53" customWidth="1"/>
    <col min="550" max="550" width="4.28125" style="53" customWidth="1"/>
    <col min="551" max="556" width="4.140625" style="53" customWidth="1"/>
    <col min="557" max="557" width="4.28125" style="53" customWidth="1"/>
    <col min="558" max="558" width="0" style="53" hidden="1" customWidth="1"/>
    <col min="559" max="559" width="18.421875" style="53" customWidth="1"/>
    <col min="560" max="560" width="0" style="53" hidden="1" customWidth="1"/>
    <col min="561" max="561" width="0.13671875" style="53" customWidth="1"/>
    <col min="562" max="562" width="3.7109375" style="53" customWidth="1"/>
    <col min="563" max="768" width="0.13671875" style="53" customWidth="1"/>
    <col min="769" max="769" width="10.00390625" style="53" customWidth="1"/>
    <col min="770" max="770" width="1.421875" style="53" customWidth="1"/>
    <col min="771" max="775" width="2.57421875" style="53" customWidth="1"/>
    <col min="776" max="776" width="5.7109375" style="53" customWidth="1"/>
    <col min="777" max="781" width="2.57421875" style="53" customWidth="1"/>
    <col min="782" max="782" width="2.7109375" style="53" customWidth="1"/>
    <col min="783" max="783" width="3.00390625" style="53" customWidth="1"/>
    <col min="784" max="785" width="2.57421875" style="53" customWidth="1"/>
    <col min="786" max="786" width="1.421875" style="53" customWidth="1"/>
    <col min="787" max="787" width="3.421875" style="53" customWidth="1"/>
    <col min="788" max="789" width="2.57421875" style="53" customWidth="1"/>
    <col min="790" max="790" width="3.140625" style="53" customWidth="1"/>
    <col min="791" max="791" width="5.421875" style="53" customWidth="1"/>
    <col min="792" max="792" width="1.421875" style="53" customWidth="1"/>
    <col min="793" max="795" width="2.57421875" style="53" customWidth="1"/>
    <col min="796" max="796" width="3.28125" style="53" customWidth="1"/>
    <col min="797" max="797" width="3.421875" style="53" customWidth="1"/>
    <col min="798" max="798" width="2.8515625" style="53" customWidth="1"/>
    <col min="799" max="799" width="1.8515625" style="53" customWidth="1"/>
    <col min="800" max="800" width="2.7109375" style="53" customWidth="1"/>
    <col min="801" max="802" width="2.57421875" style="53" customWidth="1"/>
    <col min="803" max="803" width="4.28125" style="53" customWidth="1"/>
    <col min="804" max="805" width="4.140625" style="53" customWidth="1"/>
    <col min="806" max="806" width="4.28125" style="53" customWidth="1"/>
    <col min="807" max="812" width="4.140625" style="53" customWidth="1"/>
    <col min="813" max="813" width="4.28125" style="53" customWidth="1"/>
    <col min="814" max="814" width="0" style="53" hidden="1" customWidth="1"/>
    <col min="815" max="815" width="18.421875" style="53" customWidth="1"/>
    <col min="816" max="816" width="0" style="53" hidden="1" customWidth="1"/>
    <col min="817" max="817" width="0.13671875" style="53" customWidth="1"/>
    <col min="818" max="818" width="3.7109375" style="53" customWidth="1"/>
    <col min="819" max="1024" width="0.13671875" style="53" customWidth="1"/>
    <col min="1025" max="1025" width="10.00390625" style="53" customWidth="1"/>
    <col min="1026" max="1026" width="1.421875" style="53" customWidth="1"/>
    <col min="1027" max="1031" width="2.57421875" style="53" customWidth="1"/>
    <col min="1032" max="1032" width="5.7109375" style="53" customWidth="1"/>
    <col min="1033" max="1037" width="2.57421875" style="53" customWidth="1"/>
    <col min="1038" max="1038" width="2.7109375" style="53" customWidth="1"/>
    <col min="1039" max="1039" width="3.00390625" style="53" customWidth="1"/>
    <col min="1040" max="1041" width="2.57421875" style="53" customWidth="1"/>
    <col min="1042" max="1042" width="1.421875" style="53" customWidth="1"/>
    <col min="1043" max="1043" width="3.421875" style="53" customWidth="1"/>
    <col min="1044" max="1045" width="2.57421875" style="53" customWidth="1"/>
    <col min="1046" max="1046" width="3.140625" style="53" customWidth="1"/>
    <col min="1047" max="1047" width="5.421875" style="53" customWidth="1"/>
    <col min="1048" max="1048" width="1.421875" style="53" customWidth="1"/>
    <col min="1049" max="1051" width="2.57421875" style="53" customWidth="1"/>
    <col min="1052" max="1052" width="3.28125" style="53" customWidth="1"/>
    <col min="1053" max="1053" width="3.421875" style="53" customWidth="1"/>
    <col min="1054" max="1054" width="2.8515625" style="53" customWidth="1"/>
    <col min="1055" max="1055" width="1.8515625" style="53" customWidth="1"/>
    <col min="1056" max="1056" width="2.7109375" style="53" customWidth="1"/>
    <col min="1057" max="1058" width="2.57421875" style="53" customWidth="1"/>
    <col min="1059" max="1059" width="4.28125" style="53" customWidth="1"/>
    <col min="1060" max="1061" width="4.140625" style="53" customWidth="1"/>
    <col min="1062" max="1062" width="4.28125" style="53" customWidth="1"/>
    <col min="1063" max="1068" width="4.140625" style="53" customWidth="1"/>
    <col min="1069" max="1069" width="4.28125" style="53" customWidth="1"/>
    <col min="1070" max="1070" width="0" style="53" hidden="1" customWidth="1"/>
    <col min="1071" max="1071" width="18.421875" style="53" customWidth="1"/>
    <col min="1072" max="1072" width="0" style="53" hidden="1" customWidth="1"/>
    <col min="1073" max="1073" width="0.13671875" style="53" customWidth="1"/>
    <col min="1074" max="1074" width="3.7109375" style="53" customWidth="1"/>
    <col min="1075" max="1280" width="0.13671875" style="53" customWidth="1"/>
    <col min="1281" max="1281" width="10.00390625" style="53" customWidth="1"/>
    <col min="1282" max="1282" width="1.421875" style="53" customWidth="1"/>
    <col min="1283" max="1287" width="2.57421875" style="53" customWidth="1"/>
    <col min="1288" max="1288" width="5.7109375" style="53" customWidth="1"/>
    <col min="1289" max="1293" width="2.57421875" style="53" customWidth="1"/>
    <col min="1294" max="1294" width="2.7109375" style="53" customWidth="1"/>
    <col min="1295" max="1295" width="3.00390625" style="53" customWidth="1"/>
    <col min="1296" max="1297" width="2.57421875" style="53" customWidth="1"/>
    <col min="1298" max="1298" width="1.421875" style="53" customWidth="1"/>
    <col min="1299" max="1299" width="3.421875" style="53" customWidth="1"/>
    <col min="1300" max="1301" width="2.57421875" style="53" customWidth="1"/>
    <col min="1302" max="1302" width="3.140625" style="53" customWidth="1"/>
    <col min="1303" max="1303" width="5.421875" style="53" customWidth="1"/>
    <col min="1304" max="1304" width="1.421875" style="53" customWidth="1"/>
    <col min="1305" max="1307" width="2.57421875" style="53" customWidth="1"/>
    <col min="1308" max="1308" width="3.28125" style="53" customWidth="1"/>
    <col min="1309" max="1309" width="3.421875" style="53" customWidth="1"/>
    <col min="1310" max="1310" width="2.8515625" style="53" customWidth="1"/>
    <col min="1311" max="1311" width="1.8515625" style="53" customWidth="1"/>
    <col min="1312" max="1312" width="2.7109375" style="53" customWidth="1"/>
    <col min="1313" max="1314" width="2.57421875" style="53" customWidth="1"/>
    <col min="1315" max="1315" width="4.28125" style="53" customWidth="1"/>
    <col min="1316" max="1317" width="4.140625" style="53" customWidth="1"/>
    <col min="1318" max="1318" width="4.28125" style="53" customWidth="1"/>
    <col min="1319" max="1324" width="4.140625" style="53" customWidth="1"/>
    <col min="1325" max="1325" width="4.28125" style="53" customWidth="1"/>
    <col min="1326" max="1326" width="0" style="53" hidden="1" customWidth="1"/>
    <col min="1327" max="1327" width="18.421875" style="53" customWidth="1"/>
    <col min="1328" max="1328" width="0" style="53" hidden="1" customWidth="1"/>
    <col min="1329" max="1329" width="0.13671875" style="53" customWidth="1"/>
    <col min="1330" max="1330" width="3.7109375" style="53" customWidth="1"/>
    <col min="1331" max="1536" width="0.13671875" style="53" customWidth="1"/>
    <col min="1537" max="1537" width="10.00390625" style="53" customWidth="1"/>
    <col min="1538" max="1538" width="1.421875" style="53" customWidth="1"/>
    <col min="1539" max="1543" width="2.57421875" style="53" customWidth="1"/>
    <col min="1544" max="1544" width="5.7109375" style="53" customWidth="1"/>
    <col min="1545" max="1549" width="2.57421875" style="53" customWidth="1"/>
    <col min="1550" max="1550" width="2.7109375" style="53" customWidth="1"/>
    <col min="1551" max="1551" width="3.00390625" style="53" customWidth="1"/>
    <col min="1552" max="1553" width="2.57421875" style="53" customWidth="1"/>
    <col min="1554" max="1554" width="1.421875" style="53" customWidth="1"/>
    <col min="1555" max="1555" width="3.421875" style="53" customWidth="1"/>
    <col min="1556" max="1557" width="2.57421875" style="53" customWidth="1"/>
    <col min="1558" max="1558" width="3.140625" style="53" customWidth="1"/>
    <col min="1559" max="1559" width="5.421875" style="53" customWidth="1"/>
    <col min="1560" max="1560" width="1.421875" style="53" customWidth="1"/>
    <col min="1561" max="1563" width="2.57421875" style="53" customWidth="1"/>
    <col min="1564" max="1564" width="3.28125" style="53" customWidth="1"/>
    <col min="1565" max="1565" width="3.421875" style="53" customWidth="1"/>
    <col min="1566" max="1566" width="2.8515625" style="53" customWidth="1"/>
    <col min="1567" max="1567" width="1.8515625" style="53" customWidth="1"/>
    <col min="1568" max="1568" width="2.7109375" style="53" customWidth="1"/>
    <col min="1569" max="1570" width="2.57421875" style="53" customWidth="1"/>
    <col min="1571" max="1571" width="4.28125" style="53" customWidth="1"/>
    <col min="1572" max="1573" width="4.140625" style="53" customWidth="1"/>
    <col min="1574" max="1574" width="4.28125" style="53" customWidth="1"/>
    <col min="1575" max="1580" width="4.140625" style="53" customWidth="1"/>
    <col min="1581" max="1581" width="4.28125" style="53" customWidth="1"/>
    <col min="1582" max="1582" width="0" style="53" hidden="1" customWidth="1"/>
    <col min="1583" max="1583" width="18.421875" style="53" customWidth="1"/>
    <col min="1584" max="1584" width="0" style="53" hidden="1" customWidth="1"/>
    <col min="1585" max="1585" width="0.13671875" style="53" customWidth="1"/>
    <col min="1586" max="1586" width="3.7109375" style="53" customWidth="1"/>
    <col min="1587" max="1792" width="0.13671875" style="53" customWidth="1"/>
    <col min="1793" max="1793" width="10.00390625" style="53" customWidth="1"/>
    <col min="1794" max="1794" width="1.421875" style="53" customWidth="1"/>
    <col min="1795" max="1799" width="2.57421875" style="53" customWidth="1"/>
    <col min="1800" max="1800" width="5.7109375" style="53" customWidth="1"/>
    <col min="1801" max="1805" width="2.57421875" style="53" customWidth="1"/>
    <col min="1806" max="1806" width="2.7109375" style="53" customWidth="1"/>
    <col min="1807" max="1807" width="3.00390625" style="53" customWidth="1"/>
    <col min="1808" max="1809" width="2.57421875" style="53" customWidth="1"/>
    <col min="1810" max="1810" width="1.421875" style="53" customWidth="1"/>
    <col min="1811" max="1811" width="3.421875" style="53" customWidth="1"/>
    <col min="1812" max="1813" width="2.57421875" style="53" customWidth="1"/>
    <col min="1814" max="1814" width="3.140625" style="53" customWidth="1"/>
    <col min="1815" max="1815" width="5.421875" style="53" customWidth="1"/>
    <col min="1816" max="1816" width="1.421875" style="53" customWidth="1"/>
    <col min="1817" max="1819" width="2.57421875" style="53" customWidth="1"/>
    <col min="1820" max="1820" width="3.28125" style="53" customWidth="1"/>
    <col min="1821" max="1821" width="3.421875" style="53" customWidth="1"/>
    <col min="1822" max="1822" width="2.8515625" style="53" customWidth="1"/>
    <col min="1823" max="1823" width="1.8515625" style="53" customWidth="1"/>
    <col min="1824" max="1824" width="2.7109375" style="53" customWidth="1"/>
    <col min="1825" max="1826" width="2.57421875" style="53" customWidth="1"/>
    <col min="1827" max="1827" width="4.28125" style="53" customWidth="1"/>
    <col min="1828" max="1829" width="4.140625" style="53" customWidth="1"/>
    <col min="1830" max="1830" width="4.28125" style="53" customWidth="1"/>
    <col min="1831" max="1836" width="4.140625" style="53" customWidth="1"/>
    <col min="1837" max="1837" width="4.28125" style="53" customWidth="1"/>
    <col min="1838" max="1838" width="0" style="53" hidden="1" customWidth="1"/>
    <col min="1839" max="1839" width="18.421875" style="53" customWidth="1"/>
    <col min="1840" max="1840" width="0" style="53" hidden="1" customWidth="1"/>
    <col min="1841" max="1841" width="0.13671875" style="53" customWidth="1"/>
    <col min="1842" max="1842" width="3.7109375" style="53" customWidth="1"/>
    <col min="1843" max="2048" width="0.13671875" style="53" customWidth="1"/>
    <col min="2049" max="2049" width="10.00390625" style="53" customWidth="1"/>
    <col min="2050" max="2050" width="1.421875" style="53" customWidth="1"/>
    <col min="2051" max="2055" width="2.57421875" style="53" customWidth="1"/>
    <col min="2056" max="2056" width="5.7109375" style="53" customWidth="1"/>
    <col min="2057" max="2061" width="2.57421875" style="53" customWidth="1"/>
    <col min="2062" max="2062" width="2.7109375" style="53" customWidth="1"/>
    <col min="2063" max="2063" width="3.00390625" style="53" customWidth="1"/>
    <col min="2064" max="2065" width="2.57421875" style="53" customWidth="1"/>
    <col min="2066" max="2066" width="1.421875" style="53" customWidth="1"/>
    <col min="2067" max="2067" width="3.421875" style="53" customWidth="1"/>
    <col min="2068" max="2069" width="2.57421875" style="53" customWidth="1"/>
    <col min="2070" max="2070" width="3.140625" style="53" customWidth="1"/>
    <col min="2071" max="2071" width="5.421875" style="53" customWidth="1"/>
    <col min="2072" max="2072" width="1.421875" style="53" customWidth="1"/>
    <col min="2073" max="2075" width="2.57421875" style="53" customWidth="1"/>
    <col min="2076" max="2076" width="3.28125" style="53" customWidth="1"/>
    <col min="2077" max="2077" width="3.421875" style="53" customWidth="1"/>
    <col min="2078" max="2078" width="2.8515625" style="53" customWidth="1"/>
    <col min="2079" max="2079" width="1.8515625" style="53" customWidth="1"/>
    <col min="2080" max="2080" width="2.7109375" style="53" customWidth="1"/>
    <col min="2081" max="2082" width="2.57421875" style="53" customWidth="1"/>
    <col min="2083" max="2083" width="4.28125" style="53" customWidth="1"/>
    <col min="2084" max="2085" width="4.140625" style="53" customWidth="1"/>
    <col min="2086" max="2086" width="4.28125" style="53" customWidth="1"/>
    <col min="2087" max="2092" width="4.140625" style="53" customWidth="1"/>
    <col min="2093" max="2093" width="4.28125" style="53" customWidth="1"/>
    <col min="2094" max="2094" width="0" style="53" hidden="1" customWidth="1"/>
    <col min="2095" max="2095" width="18.421875" style="53" customWidth="1"/>
    <col min="2096" max="2096" width="0" style="53" hidden="1" customWidth="1"/>
    <col min="2097" max="2097" width="0.13671875" style="53" customWidth="1"/>
    <col min="2098" max="2098" width="3.7109375" style="53" customWidth="1"/>
    <col min="2099" max="2304" width="0.13671875" style="53" customWidth="1"/>
    <col min="2305" max="2305" width="10.00390625" style="53" customWidth="1"/>
    <col min="2306" max="2306" width="1.421875" style="53" customWidth="1"/>
    <col min="2307" max="2311" width="2.57421875" style="53" customWidth="1"/>
    <col min="2312" max="2312" width="5.7109375" style="53" customWidth="1"/>
    <col min="2313" max="2317" width="2.57421875" style="53" customWidth="1"/>
    <col min="2318" max="2318" width="2.7109375" style="53" customWidth="1"/>
    <col min="2319" max="2319" width="3.00390625" style="53" customWidth="1"/>
    <col min="2320" max="2321" width="2.57421875" style="53" customWidth="1"/>
    <col min="2322" max="2322" width="1.421875" style="53" customWidth="1"/>
    <col min="2323" max="2323" width="3.421875" style="53" customWidth="1"/>
    <col min="2324" max="2325" width="2.57421875" style="53" customWidth="1"/>
    <col min="2326" max="2326" width="3.140625" style="53" customWidth="1"/>
    <col min="2327" max="2327" width="5.421875" style="53" customWidth="1"/>
    <col min="2328" max="2328" width="1.421875" style="53" customWidth="1"/>
    <col min="2329" max="2331" width="2.57421875" style="53" customWidth="1"/>
    <col min="2332" max="2332" width="3.28125" style="53" customWidth="1"/>
    <col min="2333" max="2333" width="3.421875" style="53" customWidth="1"/>
    <col min="2334" max="2334" width="2.8515625" style="53" customWidth="1"/>
    <col min="2335" max="2335" width="1.8515625" style="53" customWidth="1"/>
    <col min="2336" max="2336" width="2.7109375" style="53" customWidth="1"/>
    <col min="2337" max="2338" width="2.57421875" style="53" customWidth="1"/>
    <col min="2339" max="2339" width="4.28125" style="53" customWidth="1"/>
    <col min="2340" max="2341" width="4.140625" style="53" customWidth="1"/>
    <col min="2342" max="2342" width="4.28125" style="53" customWidth="1"/>
    <col min="2343" max="2348" width="4.140625" style="53" customWidth="1"/>
    <col min="2349" max="2349" width="4.28125" style="53" customWidth="1"/>
    <col min="2350" max="2350" width="0" style="53" hidden="1" customWidth="1"/>
    <col min="2351" max="2351" width="18.421875" style="53" customWidth="1"/>
    <col min="2352" max="2352" width="0" style="53" hidden="1" customWidth="1"/>
    <col min="2353" max="2353" width="0.13671875" style="53" customWidth="1"/>
    <col min="2354" max="2354" width="3.7109375" style="53" customWidth="1"/>
    <col min="2355" max="2560" width="0.13671875" style="53" customWidth="1"/>
    <col min="2561" max="2561" width="10.00390625" style="53" customWidth="1"/>
    <col min="2562" max="2562" width="1.421875" style="53" customWidth="1"/>
    <col min="2563" max="2567" width="2.57421875" style="53" customWidth="1"/>
    <col min="2568" max="2568" width="5.7109375" style="53" customWidth="1"/>
    <col min="2569" max="2573" width="2.57421875" style="53" customWidth="1"/>
    <col min="2574" max="2574" width="2.7109375" style="53" customWidth="1"/>
    <col min="2575" max="2575" width="3.00390625" style="53" customWidth="1"/>
    <col min="2576" max="2577" width="2.57421875" style="53" customWidth="1"/>
    <col min="2578" max="2578" width="1.421875" style="53" customWidth="1"/>
    <col min="2579" max="2579" width="3.421875" style="53" customWidth="1"/>
    <col min="2580" max="2581" width="2.57421875" style="53" customWidth="1"/>
    <col min="2582" max="2582" width="3.140625" style="53" customWidth="1"/>
    <col min="2583" max="2583" width="5.421875" style="53" customWidth="1"/>
    <col min="2584" max="2584" width="1.421875" style="53" customWidth="1"/>
    <col min="2585" max="2587" width="2.57421875" style="53" customWidth="1"/>
    <col min="2588" max="2588" width="3.28125" style="53" customWidth="1"/>
    <col min="2589" max="2589" width="3.421875" style="53" customWidth="1"/>
    <col min="2590" max="2590" width="2.8515625" style="53" customWidth="1"/>
    <col min="2591" max="2591" width="1.8515625" style="53" customWidth="1"/>
    <col min="2592" max="2592" width="2.7109375" style="53" customWidth="1"/>
    <col min="2593" max="2594" width="2.57421875" style="53" customWidth="1"/>
    <col min="2595" max="2595" width="4.28125" style="53" customWidth="1"/>
    <col min="2596" max="2597" width="4.140625" style="53" customWidth="1"/>
    <col min="2598" max="2598" width="4.28125" style="53" customWidth="1"/>
    <col min="2599" max="2604" width="4.140625" style="53" customWidth="1"/>
    <col min="2605" max="2605" width="4.28125" style="53" customWidth="1"/>
    <col min="2606" max="2606" width="0" style="53" hidden="1" customWidth="1"/>
    <col min="2607" max="2607" width="18.421875" style="53" customWidth="1"/>
    <col min="2608" max="2608" width="0" style="53" hidden="1" customWidth="1"/>
    <col min="2609" max="2609" width="0.13671875" style="53" customWidth="1"/>
    <col min="2610" max="2610" width="3.7109375" style="53" customWidth="1"/>
    <col min="2611" max="2816" width="0.13671875" style="53" customWidth="1"/>
    <col min="2817" max="2817" width="10.00390625" style="53" customWidth="1"/>
    <col min="2818" max="2818" width="1.421875" style="53" customWidth="1"/>
    <col min="2819" max="2823" width="2.57421875" style="53" customWidth="1"/>
    <col min="2824" max="2824" width="5.7109375" style="53" customWidth="1"/>
    <col min="2825" max="2829" width="2.57421875" style="53" customWidth="1"/>
    <col min="2830" max="2830" width="2.7109375" style="53" customWidth="1"/>
    <col min="2831" max="2831" width="3.00390625" style="53" customWidth="1"/>
    <col min="2832" max="2833" width="2.57421875" style="53" customWidth="1"/>
    <col min="2834" max="2834" width="1.421875" style="53" customWidth="1"/>
    <col min="2835" max="2835" width="3.421875" style="53" customWidth="1"/>
    <col min="2836" max="2837" width="2.57421875" style="53" customWidth="1"/>
    <col min="2838" max="2838" width="3.140625" style="53" customWidth="1"/>
    <col min="2839" max="2839" width="5.421875" style="53" customWidth="1"/>
    <col min="2840" max="2840" width="1.421875" style="53" customWidth="1"/>
    <col min="2841" max="2843" width="2.57421875" style="53" customWidth="1"/>
    <col min="2844" max="2844" width="3.28125" style="53" customWidth="1"/>
    <col min="2845" max="2845" width="3.421875" style="53" customWidth="1"/>
    <col min="2846" max="2846" width="2.8515625" style="53" customWidth="1"/>
    <col min="2847" max="2847" width="1.8515625" style="53" customWidth="1"/>
    <col min="2848" max="2848" width="2.7109375" style="53" customWidth="1"/>
    <col min="2849" max="2850" width="2.57421875" style="53" customWidth="1"/>
    <col min="2851" max="2851" width="4.28125" style="53" customWidth="1"/>
    <col min="2852" max="2853" width="4.140625" style="53" customWidth="1"/>
    <col min="2854" max="2854" width="4.28125" style="53" customWidth="1"/>
    <col min="2855" max="2860" width="4.140625" style="53" customWidth="1"/>
    <col min="2861" max="2861" width="4.28125" style="53" customWidth="1"/>
    <col min="2862" max="2862" width="0" style="53" hidden="1" customWidth="1"/>
    <col min="2863" max="2863" width="18.421875" style="53" customWidth="1"/>
    <col min="2864" max="2864" width="0" style="53" hidden="1" customWidth="1"/>
    <col min="2865" max="2865" width="0.13671875" style="53" customWidth="1"/>
    <col min="2866" max="2866" width="3.7109375" style="53" customWidth="1"/>
    <col min="2867" max="3072" width="0.13671875" style="53" customWidth="1"/>
    <col min="3073" max="3073" width="10.00390625" style="53" customWidth="1"/>
    <col min="3074" max="3074" width="1.421875" style="53" customWidth="1"/>
    <col min="3075" max="3079" width="2.57421875" style="53" customWidth="1"/>
    <col min="3080" max="3080" width="5.7109375" style="53" customWidth="1"/>
    <col min="3081" max="3085" width="2.57421875" style="53" customWidth="1"/>
    <col min="3086" max="3086" width="2.7109375" style="53" customWidth="1"/>
    <col min="3087" max="3087" width="3.00390625" style="53" customWidth="1"/>
    <col min="3088" max="3089" width="2.57421875" style="53" customWidth="1"/>
    <col min="3090" max="3090" width="1.421875" style="53" customWidth="1"/>
    <col min="3091" max="3091" width="3.421875" style="53" customWidth="1"/>
    <col min="3092" max="3093" width="2.57421875" style="53" customWidth="1"/>
    <col min="3094" max="3094" width="3.140625" style="53" customWidth="1"/>
    <col min="3095" max="3095" width="5.421875" style="53" customWidth="1"/>
    <col min="3096" max="3096" width="1.421875" style="53" customWidth="1"/>
    <col min="3097" max="3099" width="2.57421875" style="53" customWidth="1"/>
    <col min="3100" max="3100" width="3.28125" style="53" customWidth="1"/>
    <col min="3101" max="3101" width="3.421875" style="53" customWidth="1"/>
    <col min="3102" max="3102" width="2.8515625" style="53" customWidth="1"/>
    <col min="3103" max="3103" width="1.8515625" style="53" customWidth="1"/>
    <col min="3104" max="3104" width="2.7109375" style="53" customWidth="1"/>
    <col min="3105" max="3106" width="2.57421875" style="53" customWidth="1"/>
    <col min="3107" max="3107" width="4.28125" style="53" customWidth="1"/>
    <col min="3108" max="3109" width="4.140625" style="53" customWidth="1"/>
    <col min="3110" max="3110" width="4.28125" style="53" customWidth="1"/>
    <col min="3111" max="3116" width="4.140625" style="53" customWidth="1"/>
    <col min="3117" max="3117" width="4.28125" style="53" customWidth="1"/>
    <col min="3118" max="3118" width="0" style="53" hidden="1" customWidth="1"/>
    <col min="3119" max="3119" width="18.421875" style="53" customWidth="1"/>
    <col min="3120" max="3120" width="0" style="53" hidden="1" customWidth="1"/>
    <col min="3121" max="3121" width="0.13671875" style="53" customWidth="1"/>
    <col min="3122" max="3122" width="3.7109375" style="53" customWidth="1"/>
    <col min="3123" max="3328" width="0.13671875" style="53" customWidth="1"/>
    <col min="3329" max="3329" width="10.00390625" style="53" customWidth="1"/>
    <col min="3330" max="3330" width="1.421875" style="53" customWidth="1"/>
    <col min="3331" max="3335" width="2.57421875" style="53" customWidth="1"/>
    <col min="3336" max="3336" width="5.7109375" style="53" customWidth="1"/>
    <col min="3337" max="3341" width="2.57421875" style="53" customWidth="1"/>
    <col min="3342" max="3342" width="2.7109375" style="53" customWidth="1"/>
    <col min="3343" max="3343" width="3.00390625" style="53" customWidth="1"/>
    <col min="3344" max="3345" width="2.57421875" style="53" customWidth="1"/>
    <col min="3346" max="3346" width="1.421875" style="53" customWidth="1"/>
    <col min="3347" max="3347" width="3.421875" style="53" customWidth="1"/>
    <col min="3348" max="3349" width="2.57421875" style="53" customWidth="1"/>
    <col min="3350" max="3350" width="3.140625" style="53" customWidth="1"/>
    <col min="3351" max="3351" width="5.421875" style="53" customWidth="1"/>
    <col min="3352" max="3352" width="1.421875" style="53" customWidth="1"/>
    <col min="3353" max="3355" width="2.57421875" style="53" customWidth="1"/>
    <col min="3356" max="3356" width="3.28125" style="53" customWidth="1"/>
    <col min="3357" max="3357" width="3.421875" style="53" customWidth="1"/>
    <col min="3358" max="3358" width="2.8515625" style="53" customWidth="1"/>
    <col min="3359" max="3359" width="1.8515625" style="53" customWidth="1"/>
    <col min="3360" max="3360" width="2.7109375" style="53" customWidth="1"/>
    <col min="3361" max="3362" width="2.57421875" style="53" customWidth="1"/>
    <col min="3363" max="3363" width="4.28125" style="53" customWidth="1"/>
    <col min="3364" max="3365" width="4.140625" style="53" customWidth="1"/>
    <col min="3366" max="3366" width="4.28125" style="53" customWidth="1"/>
    <col min="3367" max="3372" width="4.140625" style="53" customWidth="1"/>
    <col min="3373" max="3373" width="4.28125" style="53" customWidth="1"/>
    <col min="3374" max="3374" width="0" style="53" hidden="1" customWidth="1"/>
    <col min="3375" max="3375" width="18.421875" style="53" customWidth="1"/>
    <col min="3376" max="3376" width="0" style="53" hidden="1" customWidth="1"/>
    <col min="3377" max="3377" width="0.13671875" style="53" customWidth="1"/>
    <col min="3378" max="3378" width="3.7109375" style="53" customWidth="1"/>
    <col min="3379" max="3584" width="0.13671875" style="53" customWidth="1"/>
    <col min="3585" max="3585" width="10.00390625" style="53" customWidth="1"/>
    <col min="3586" max="3586" width="1.421875" style="53" customWidth="1"/>
    <col min="3587" max="3591" width="2.57421875" style="53" customWidth="1"/>
    <col min="3592" max="3592" width="5.7109375" style="53" customWidth="1"/>
    <col min="3593" max="3597" width="2.57421875" style="53" customWidth="1"/>
    <col min="3598" max="3598" width="2.7109375" style="53" customWidth="1"/>
    <col min="3599" max="3599" width="3.00390625" style="53" customWidth="1"/>
    <col min="3600" max="3601" width="2.57421875" style="53" customWidth="1"/>
    <col min="3602" max="3602" width="1.421875" style="53" customWidth="1"/>
    <col min="3603" max="3603" width="3.421875" style="53" customWidth="1"/>
    <col min="3604" max="3605" width="2.57421875" style="53" customWidth="1"/>
    <col min="3606" max="3606" width="3.140625" style="53" customWidth="1"/>
    <col min="3607" max="3607" width="5.421875" style="53" customWidth="1"/>
    <col min="3608" max="3608" width="1.421875" style="53" customWidth="1"/>
    <col min="3609" max="3611" width="2.57421875" style="53" customWidth="1"/>
    <col min="3612" max="3612" width="3.28125" style="53" customWidth="1"/>
    <col min="3613" max="3613" width="3.421875" style="53" customWidth="1"/>
    <col min="3614" max="3614" width="2.8515625" style="53" customWidth="1"/>
    <col min="3615" max="3615" width="1.8515625" style="53" customWidth="1"/>
    <col min="3616" max="3616" width="2.7109375" style="53" customWidth="1"/>
    <col min="3617" max="3618" width="2.57421875" style="53" customWidth="1"/>
    <col min="3619" max="3619" width="4.28125" style="53" customWidth="1"/>
    <col min="3620" max="3621" width="4.140625" style="53" customWidth="1"/>
    <col min="3622" max="3622" width="4.28125" style="53" customWidth="1"/>
    <col min="3623" max="3628" width="4.140625" style="53" customWidth="1"/>
    <col min="3629" max="3629" width="4.28125" style="53" customWidth="1"/>
    <col min="3630" max="3630" width="0" style="53" hidden="1" customWidth="1"/>
    <col min="3631" max="3631" width="18.421875" style="53" customWidth="1"/>
    <col min="3632" max="3632" width="0" style="53" hidden="1" customWidth="1"/>
    <col min="3633" max="3633" width="0.13671875" style="53" customWidth="1"/>
    <col min="3634" max="3634" width="3.7109375" style="53" customWidth="1"/>
    <col min="3635" max="3840" width="0.13671875" style="53" customWidth="1"/>
    <col min="3841" max="3841" width="10.00390625" style="53" customWidth="1"/>
    <col min="3842" max="3842" width="1.421875" style="53" customWidth="1"/>
    <col min="3843" max="3847" width="2.57421875" style="53" customWidth="1"/>
    <col min="3848" max="3848" width="5.7109375" style="53" customWidth="1"/>
    <col min="3849" max="3853" width="2.57421875" style="53" customWidth="1"/>
    <col min="3854" max="3854" width="2.7109375" style="53" customWidth="1"/>
    <col min="3855" max="3855" width="3.00390625" style="53" customWidth="1"/>
    <col min="3856" max="3857" width="2.57421875" style="53" customWidth="1"/>
    <col min="3858" max="3858" width="1.421875" style="53" customWidth="1"/>
    <col min="3859" max="3859" width="3.421875" style="53" customWidth="1"/>
    <col min="3860" max="3861" width="2.57421875" style="53" customWidth="1"/>
    <col min="3862" max="3862" width="3.140625" style="53" customWidth="1"/>
    <col min="3863" max="3863" width="5.421875" style="53" customWidth="1"/>
    <col min="3864" max="3864" width="1.421875" style="53" customWidth="1"/>
    <col min="3865" max="3867" width="2.57421875" style="53" customWidth="1"/>
    <col min="3868" max="3868" width="3.28125" style="53" customWidth="1"/>
    <col min="3869" max="3869" width="3.421875" style="53" customWidth="1"/>
    <col min="3870" max="3870" width="2.8515625" style="53" customWidth="1"/>
    <col min="3871" max="3871" width="1.8515625" style="53" customWidth="1"/>
    <col min="3872" max="3872" width="2.7109375" style="53" customWidth="1"/>
    <col min="3873" max="3874" width="2.57421875" style="53" customWidth="1"/>
    <col min="3875" max="3875" width="4.28125" style="53" customWidth="1"/>
    <col min="3876" max="3877" width="4.140625" style="53" customWidth="1"/>
    <col min="3878" max="3878" width="4.28125" style="53" customWidth="1"/>
    <col min="3879" max="3884" width="4.140625" style="53" customWidth="1"/>
    <col min="3885" max="3885" width="4.28125" style="53" customWidth="1"/>
    <col min="3886" max="3886" width="0" style="53" hidden="1" customWidth="1"/>
    <col min="3887" max="3887" width="18.421875" style="53" customWidth="1"/>
    <col min="3888" max="3888" width="0" style="53" hidden="1" customWidth="1"/>
    <col min="3889" max="3889" width="0.13671875" style="53" customWidth="1"/>
    <col min="3890" max="3890" width="3.7109375" style="53" customWidth="1"/>
    <col min="3891" max="4096" width="0.13671875" style="53" customWidth="1"/>
    <col min="4097" max="4097" width="10.00390625" style="53" customWidth="1"/>
    <col min="4098" max="4098" width="1.421875" style="53" customWidth="1"/>
    <col min="4099" max="4103" width="2.57421875" style="53" customWidth="1"/>
    <col min="4104" max="4104" width="5.7109375" style="53" customWidth="1"/>
    <col min="4105" max="4109" width="2.57421875" style="53" customWidth="1"/>
    <col min="4110" max="4110" width="2.7109375" style="53" customWidth="1"/>
    <col min="4111" max="4111" width="3.00390625" style="53" customWidth="1"/>
    <col min="4112" max="4113" width="2.57421875" style="53" customWidth="1"/>
    <col min="4114" max="4114" width="1.421875" style="53" customWidth="1"/>
    <col min="4115" max="4115" width="3.421875" style="53" customWidth="1"/>
    <col min="4116" max="4117" width="2.57421875" style="53" customWidth="1"/>
    <col min="4118" max="4118" width="3.140625" style="53" customWidth="1"/>
    <col min="4119" max="4119" width="5.421875" style="53" customWidth="1"/>
    <col min="4120" max="4120" width="1.421875" style="53" customWidth="1"/>
    <col min="4121" max="4123" width="2.57421875" style="53" customWidth="1"/>
    <col min="4124" max="4124" width="3.28125" style="53" customWidth="1"/>
    <col min="4125" max="4125" width="3.421875" style="53" customWidth="1"/>
    <col min="4126" max="4126" width="2.8515625" style="53" customWidth="1"/>
    <col min="4127" max="4127" width="1.8515625" style="53" customWidth="1"/>
    <col min="4128" max="4128" width="2.7109375" style="53" customWidth="1"/>
    <col min="4129" max="4130" width="2.57421875" style="53" customWidth="1"/>
    <col min="4131" max="4131" width="4.28125" style="53" customWidth="1"/>
    <col min="4132" max="4133" width="4.140625" style="53" customWidth="1"/>
    <col min="4134" max="4134" width="4.28125" style="53" customWidth="1"/>
    <col min="4135" max="4140" width="4.140625" style="53" customWidth="1"/>
    <col min="4141" max="4141" width="4.28125" style="53" customWidth="1"/>
    <col min="4142" max="4142" width="0" style="53" hidden="1" customWidth="1"/>
    <col min="4143" max="4143" width="18.421875" style="53" customWidth="1"/>
    <col min="4144" max="4144" width="0" style="53" hidden="1" customWidth="1"/>
    <col min="4145" max="4145" width="0.13671875" style="53" customWidth="1"/>
    <col min="4146" max="4146" width="3.7109375" style="53" customWidth="1"/>
    <col min="4147" max="4352" width="0.13671875" style="53" customWidth="1"/>
    <col min="4353" max="4353" width="10.00390625" style="53" customWidth="1"/>
    <col min="4354" max="4354" width="1.421875" style="53" customWidth="1"/>
    <col min="4355" max="4359" width="2.57421875" style="53" customWidth="1"/>
    <col min="4360" max="4360" width="5.7109375" style="53" customWidth="1"/>
    <col min="4361" max="4365" width="2.57421875" style="53" customWidth="1"/>
    <col min="4366" max="4366" width="2.7109375" style="53" customWidth="1"/>
    <col min="4367" max="4367" width="3.00390625" style="53" customWidth="1"/>
    <col min="4368" max="4369" width="2.57421875" style="53" customWidth="1"/>
    <col min="4370" max="4370" width="1.421875" style="53" customWidth="1"/>
    <col min="4371" max="4371" width="3.421875" style="53" customWidth="1"/>
    <col min="4372" max="4373" width="2.57421875" style="53" customWidth="1"/>
    <col min="4374" max="4374" width="3.140625" style="53" customWidth="1"/>
    <col min="4375" max="4375" width="5.421875" style="53" customWidth="1"/>
    <col min="4376" max="4376" width="1.421875" style="53" customWidth="1"/>
    <col min="4377" max="4379" width="2.57421875" style="53" customWidth="1"/>
    <col min="4380" max="4380" width="3.28125" style="53" customWidth="1"/>
    <col min="4381" max="4381" width="3.421875" style="53" customWidth="1"/>
    <col min="4382" max="4382" width="2.8515625" style="53" customWidth="1"/>
    <col min="4383" max="4383" width="1.8515625" style="53" customWidth="1"/>
    <col min="4384" max="4384" width="2.7109375" style="53" customWidth="1"/>
    <col min="4385" max="4386" width="2.57421875" style="53" customWidth="1"/>
    <col min="4387" max="4387" width="4.28125" style="53" customWidth="1"/>
    <col min="4388" max="4389" width="4.140625" style="53" customWidth="1"/>
    <col min="4390" max="4390" width="4.28125" style="53" customWidth="1"/>
    <col min="4391" max="4396" width="4.140625" style="53" customWidth="1"/>
    <col min="4397" max="4397" width="4.28125" style="53" customWidth="1"/>
    <col min="4398" max="4398" width="0" style="53" hidden="1" customWidth="1"/>
    <col min="4399" max="4399" width="18.421875" style="53" customWidth="1"/>
    <col min="4400" max="4400" width="0" style="53" hidden="1" customWidth="1"/>
    <col min="4401" max="4401" width="0.13671875" style="53" customWidth="1"/>
    <col min="4402" max="4402" width="3.7109375" style="53" customWidth="1"/>
    <col min="4403" max="4608" width="0.13671875" style="53" customWidth="1"/>
    <col min="4609" max="4609" width="10.00390625" style="53" customWidth="1"/>
    <col min="4610" max="4610" width="1.421875" style="53" customWidth="1"/>
    <col min="4611" max="4615" width="2.57421875" style="53" customWidth="1"/>
    <col min="4616" max="4616" width="5.7109375" style="53" customWidth="1"/>
    <col min="4617" max="4621" width="2.57421875" style="53" customWidth="1"/>
    <col min="4622" max="4622" width="2.7109375" style="53" customWidth="1"/>
    <col min="4623" max="4623" width="3.00390625" style="53" customWidth="1"/>
    <col min="4624" max="4625" width="2.57421875" style="53" customWidth="1"/>
    <col min="4626" max="4626" width="1.421875" style="53" customWidth="1"/>
    <col min="4627" max="4627" width="3.421875" style="53" customWidth="1"/>
    <col min="4628" max="4629" width="2.57421875" style="53" customWidth="1"/>
    <col min="4630" max="4630" width="3.140625" style="53" customWidth="1"/>
    <col min="4631" max="4631" width="5.421875" style="53" customWidth="1"/>
    <col min="4632" max="4632" width="1.421875" style="53" customWidth="1"/>
    <col min="4633" max="4635" width="2.57421875" style="53" customWidth="1"/>
    <col min="4636" max="4636" width="3.28125" style="53" customWidth="1"/>
    <col min="4637" max="4637" width="3.421875" style="53" customWidth="1"/>
    <col min="4638" max="4638" width="2.8515625" style="53" customWidth="1"/>
    <col min="4639" max="4639" width="1.8515625" style="53" customWidth="1"/>
    <col min="4640" max="4640" width="2.7109375" style="53" customWidth="1"/>
    <col min="4641" max="4642" width="2.57421875" style="53" customWidth="1"/>
    <col min="4643" max="4643" width="4.28125" style="53" customWidth="1"/>
    <col min="4644" max="4645" width="4.140625" style="53" customWidth="1"/>
    <col min="4646" max="4646" width="4.28125" style="53" customWidth="1"/>
    <col min="4647" max="4652" width="4.140625" style="53" customWidth="1"/>
    <col min="4653" max="4653" width="4.28125" style="53" customWidth="1"/>
    <col min="4654" max="4654" width="0" style="53" hidden="1" customWidth="1"/>
    <col min="4655" max="4655" width="18.421875" style="53" customWidth="1"/>
    <col min="4656" max="4656" width="0" style="53" hidden="1" customWidth="1"/>
    <col min="4657" max="4657" width="0.13671875" style="53" customWidth="1"/>
    <col min="4658" max="4658" width="3.7109375" style="53" customWidth="1"/>
    <col min="4659" max="4864" width="0.13671875" style="53" customWidth="1"/>
    <col min="4865" max="4865" width="10.00390625" style="53" customWidth="1"/>
    <col min="4866" max="4866" width="1.421875" style="53" customWidth="1"/>
    <col min="4867" max="4871" width="2.57421875" style="53" customWidth="1"/>
    <col min="4872" max="4872" width="5.7109375" style="53" customWidth="1"/>
    <col min="4873" max="4877" width="2.57421875" style="53" customWidth="1"/>
    <col min="4878" max="4878" width="2.7109375" style="53" customWidth="1"/>
    <col min="4879" max="4879" width="3.00390625" style="53" customWidth="1"/>
    <col min="4880" max="4881" width="2.57421875" style="53" customWidth="1"/>
    <col min="4882" max="4882" width="1.421875" style="53" customWidth="1"/>
    <col min="4883" max="4883" width="3.421875" style="53" customWidth="1"/>
    <col min="4884" max="4885" width="2.57421875" style="53" customWidth="1"/>
    <col min="4886" max="4886" width="3.140625" style="53" customWidth="1"/>
    <col min="4887" max="4887" width="5.421875" style="53" customWidth="1"/>
    <col min="4888" max="4888" width="1.421875" style="53" customWidth="1"/>
    <col min="4889" max="4891" width="2.57421875" style="53" customWidth="1"/>
    <col min="4892" max="4892" width="3.28125" style="53" customWidth="1"/>
    <col min="4893" max="4893" width="3.421875" style="53" customWidth="1"/>
    <col min="4894" max="4894" width="2.8515625" style="53" customWidth="1"/>
    <col min="4895" max="4895" width="1.8515625" style="53" customWidth="1"/>
    <col min="4896" max="4896" width="2.7109375" style="53" customWidth="1"/>
    <col min="4897" max="4898" width="2.57421875" style="53" customWidth="1"/>
    <col min="4899" max="4899" width="4.28125" style="53" customWidth="1"/>
    <col min="4900" max="4901" width="4.140625" style="53" customWidth="1"/>
    <col min="4902" max="4902" width="4.28125" style="53" customWidth="1"/>
    <col min="4903" max="4908" width="4.140625" style="53" customWidth="1"/>
    <col min="4909" max="4909" width="4.28125" style="53" customWidth="1"/>
    <col min="4910" max="4910" width="0" style="53" hidden="1" customWidth="1"/>
    <col min="4911" max="4911" width="18.421875" style="53" customWidth="1"/>
    <col min="4912" max="4912" width="0" style="53" hidden="1" customWidth="1"/>
    <col min="4913" max="4913" width="0.13671875" style="53" customWidth="1"/>
    <col min="4914" max="4914" width="3.7109375" style="53" customWidth="1"/>
    <col min="4915" max="5120" width="0.13671875" style="53" customWidth="1"/>
    <col min="5121" max="5121" width="10.00390625" style="53" customWidth="1"/>
    <col min="5122" max="5122" width="1.421875" style="53" customWidth="1"/>
    <col min="5123" max="5127" width="2.57421875" style="53" customWidth="1"/>
    <col min="5128" max="5128" width="5.7109375" style="53" customWidth="1"/>
    <col min="5129" max="5133" width="2.57421875" style="53" customWidth="1"/>
    <col min="5134" max="5134" width="2.7109375" style="53" customWidth="1"/>
    <col min="5135" max="5135" width="3.00390625" style="53" customWidth="1"/>
    <col min="5136" max="5137" width="2.57421875" style="53" customWidth="1"/>
    <col min="5138" max="5138" width="1.421875" style="53" customWidth="1"/>
    <col min="5139" max="5139" width="3.421875" style="53" customWidth="1"/>
    <col min="5140" max="5141" width="2.57421875" style="53" customWidth="1"/>
    <col min="5142" max="5142" width="3.140625" style="53" customWidth="1"/>
    <col min="5143" max="5143" width="5.421875" style="53" customWidth="1"/>
    <col min="5144" max="5144" width="1.421875" style="53" customWidth="1"/>
    <col min="5145" max="5147" width="2.57421875" style="53" customWidth="1"/>
    <col min="5148" max="5148" width="3.28125" style="53" customWidth="1"/>
    <col min="5149" max="5149" width="3.421875" style="53" customWidth="1"/>
    <col min="5150" max="5150" width="2.8515625" style="53" customWidth="1"/>
    <col min="5151" max="5151" width="1.8515625" style="53" customWidth="1"/>
    <col min="5152" max="5152" width="2.7109375" style="53" customWidth="1"/>
    <col min="5153" max="5154" width="2.57421875" style="53" customWidth="1"/>
    <col min="5155" max="5155" width="4.28125" style="53" customWidth="1"/>
    <col min="5156" max="5157" width="4.140625" style="53" customWidth="1"/>
    <col min="5158" max="5158" width="4.28125" style="53" customWidth="1"/>
    <col min="5159" max="5164" width="4.140625" style="53" customWidth="1"/>
    <col min="5165" max="5165" width="4.28125" style="53" customWidth="1"/>
    <col min="5166" max="5166" width="0" style="53" hidden="1" customWidth="1"/>
    <col min="5167" max="5167" width="18.421875" style="53" customWidth="1"/>
    <col min="5168" max="5168" width="0" style="53" hidden="1" customWidth="1"/>
    <col min="5169" max="5169" width="0.13671875" style="53" customWidth="1"/>
    <col min="5170" max="5170" width="3.7109375" style="53" customWidth="1"/>
    <col min="5171" max="5376" width="0.13671875" style="53" customWidth="1"/>
    <col min="5377" max="5377" width="10.00390625" style="53" customWidth="1"/>
    <col min="5378" max="5378" width="1.421875" style="53" customWidth="1"/>
    <col min="5379" max="5383" width="2.57421875" style="53" customWidth="1"/>
    <col min="5384" max="5384" width="5.7109375" style="53" customWidth="1"/>
    <col min="5385" max="5389" width="2.57421875" style="53" customWidth="1"/>
    <col min="5390" max="5390" width="2.7109375" style="53" customWidth="1"/>
    <col min="5391" max="5391" width="3.00390625" style="53" customWidth="1"/>
    <col min="5392" max="5393" width="2.57421875" style="53" customWidth="1"/>
    <col min="5394" max="5394" width="1.421875" style="53" customWidth="1"/>
    <col min="5395" max="5395" width="3.421875" style="53" customWidth="1"/>
    <col min="5396" max="5397" width="2.57421875" style="53" customWidth="1"/>
    <col min="5398" max="5398" width="3.140625" style="53" customWidth="1"/>
    <col min="5399" max="5399" width="5.421875" style="53" customWidth="1"/>
    <col min="5400" max="5400" width="1.421875" style="53" customWidth="1"/>
    <col min="5401" max="5403" width="2.57421875" style="53" customWidth="1"/>
    <col min="5404" max="5404" width="3.28125" style="53" customWidth="1"/>
    <col min="5405" max="5405" width="3.421875" style="53" customWidth="1"/>
    <col min="5406" max="5406" width="2.8515625" style="53" customWidth="1"/>
    <col min="5407" max="5407" width="1.8515625" style="53" customWidth="1"/>
    <col min="5408" max="5408" width="2.7109375" style="53" customWidth="1"/>
    <col min="5409" max="5410" width="2.57421875" style="53" customWidth="1"/>
    <col min="5411" max="5411" width="4.28125" style="53" customWidth="1"/>
    <col min="5412" max="5413" width="4.140625" style="53" customWidth="1"/>
    <col min="5414" max="5414" width="4.28125" style="53" customWidth="1"/>
    <col min="5415" max="5420" width="4.140625" style="53" customWidth="1"/>
    <col min="5421" max="5421" width="4.28125" style="53" customWidth="1"/>
    <col min="5422" max="5422" width="0" style="53" hidden="1" customWidth="1"/>
    <col min="5423" max="5423" width="18.421875" style="53" customWidth="1"/>
    <col min="5424" max="5424" width="0" style="53" hidden="1" customWidth="1"/>
    <col min="5425" max="5425" width="0.13671875" style="53" customWidth="1"/>
    <col min="5426" max="5426" width="3.7109375" style="53" customWidth="1"/>
    <col min="5427" max="5632" width="0.13671875" style="53" customWidth="1"/>
    <col min="5633" max="5633" width="10.00390625" style="53" customWidth="1"/>
    <col min="5634" max="5634" width="1.421875" style="53" customWidth="1"/>
    <col min="5635" max="5639" width="2.57421875" style="53" customWidth="1"/>
    <col min="5640" max="5640" width="5.7109375" style="53" customWidth="1"/>
    <col min="5641" max="5645" width="2.57421875" style="53" customWidth="1"/>
    <col min="5646" max="5646" width="2.7109375" style="53" customWidth="1"/>
    <col min="5647" max="5647" width="3.00390625" style="53" customWidth="1"/>
    <col min="5648" max="5649" width="2.57421875" style="53" customWidth="1"/>
    <col min="5650" max="5650" width="1.421875" style="53" customWidth="1"/>
    <col min="5651" max="5651" width="3.421875" style="53" customWidth="1"/>
    <col min="5652" max="5653" width="2.57421875" style="53" customWidth="1"/>
    <col min="5654" max="5654" width="3.140625" style="53" customWidth="1"/>
    <col min="5655" max="5655" width="5.421875" style="53" customWidth="1"/>
    <col min="5656" max="5656" width="1.421875" style="53" customWidth="1"/>
    <col min="5657" max="5659" width="2.57421875" style="53" customWidth="1"/>
    <col min="5660" max="5660" width="3.28125" style="53" customWidth="1"/>
    <col min="5661" max="5661" width="3.421875" style="53" customWidth="1"/>
    <col min="5662" max="5662" width="2.8515625" style="53" customWidth="1"/>
    <col min="5663" max="5663" width="1.8515625" style="53" customWidth="1"/>
    <col min="5664" max="5664" width="2.7109375" style="53" customWidth="1"/>
    <col min="5665" max="5666" width="2.57421875" style="53" customWidth="1"/>
    <col min="5667" max="5667" width="4.28125" style="53" customWidth="1"/>
    <col min="5668" max="5669" width="4.140625" style="53" customWidth="1"/>
    <col min="5670" max="5670" width="4.28125" style="53" customWidth="1"/>
    <col min="5671" max="5676" width="4.140625" style="53" customWidth="1"/>
    <col min="5677" max="5677" width="4.28125" style="53" customWidth="1"/>
    <col min="5678" max="5678" width="0" style="53" hidden="1" customWidth="1"/>
    <col min="5679" max="5679" width="18.421875" style="53" customWidth="1"/>
    <col min="5680" max="5680" width="0" style="53" hidden="1" customWidth="1"/>
    <col min="5681" max="5681" width="0.13671875" style="53" customWidth="1"/>
    <col min="5682" max="5682" width="3.7109375" style="53" customWidth="1"/>
    <col min="5683" max="5888" width="0.13671875" style="53" customWidth="1"/>
    <col min="5889" max="5889" width="10.00390625" style="53" customWidth="1"/>
    <col min="5890" max="5890" width="1.421875" style="53" customWidth="1"/>
    <col min="5891" max="5895" width="2.57421875" style="53" customWidth="1"/>
    <col min="5896" max="5896" width="5.7109375" style="53" customWidth="1"/>
    <col min="5897" max="5901" width="2.57421875" style="53" customWidth="1"/>
    <col min="5902" max="5902" width="2.7109375" style="53" customWidth="1"/>
    <col min="5903" max="5903" width="3.00390625" style="53" customWidth="1"/>
    <col min="5904" max="5905" width="2.57421875" style="53" customWidth="1"/>
    <col min="5906" max="5906" width="1.421875" style="53" customWidth="1"/>
    <col min="5907" max="5907" width="3.421875" style="53" customWidth="1"/>
    <col min="5908" max="5909" width="2.57421875" style="53" customWidth="1"/>
    <col min="5910" max="5910" width="3.140625" style="53" customWidth="1"/>
    <col min="5911" max="5911" width="5.421875" style="53" customWidth="1"/>
    <col min="5912" max="5912" width="1.421875" style="53" customWidth="1"/>
    <col min="5913" max="5915" width="2.57421875" style="53" customWidth="1"/>
    <col min="5916" max="5916" width="3.28125" style="53" customWidth="1"/>
    <col min="5917" max="5917" width="3.421875" style="53" customWidth="1"/>
    <col min="5918" max="5918" width="2.8515625" style="53" customWidth="1"/>
    <col min="5919" max="5919" width="1.8515625" style="53" customWidth="1"/>
    <col min="5920" max="5920" width="2.7109375" style="53" customWidth="1"/>
    <col min="5921" max="5922" width="2.57421875" style="53" customWidth="1"/>
    <col min="5923" max="5923" width="4.28125" style="53" customWidth="1"/>
    <col min="5924" max="5925" width="4.140625" style="53" customWidth="1"/>
    <col min="5926" max="5926" width="4.28125" style="53" customWidth="1"/>
    <col min="5927" max="5932" width="4.140625" style="53" customWidth="1"/>
    <col min="5933" max="5933" width="4.28125" style="53" customWidth="1"/>
    <col min="5934" max="5934" width="0" style="53" hidden="1" customWidth="1"/>
    <col min="5935" max="5935" width="18.421875" style="53" customWidth="1"/>
    <col min="5936" max="5936" width="0" style="53" hidden="1" customWidth="1"/>
    <col min="5937" max="5937" width="0.13671875" style="53" customWidth="1"/>
    <col min="5938" max="5938" width="3.7109375" style="53" customWidth="1"/>
    <col min="5939" max="6144" width="0.13671875" style="53" customWidth="1"/>
    <col min="6145" max="6145" width="10.00390625" style="53" customWidth="1"/>
    <col min="6146" max="6146" width="1.421875" style="53" customWidth="1"/>
    <col min="6147" max="6151" width="2.57421875" style="53" customWidth="1"/>
    <col min="6152" max="6152" width="5.7109375" style="53" customWidth="1"/>
    <col min="6153" max="6157" width="2.57421875" style="53" customWidth="1"/>
    <col min="6158" max="6158" width="2.7109375" style="53" customWidth="1"/>
    <col min="6159" max="6159" width="3.00390625" style="53" customWidth="1"/>
    <col min="6160" max="6161" width="2.57421875" style="53" customWidth="1"/>
    <col min="6162" max="6162" width="1.421875" style="53" customWidth="1"/>
    <col min="6163" max="6163" width="3.421875" style="53" customWidth="1"/>
    <col min="6164" max="6165" width="2.57421875" style="53" customWidth="1"/>
    <col min="6166" max="6166" width="3.140625" style="53" customWidth="1"/>
    <col min="6167" max="6167" width="5.421875" style="53" customWidth="1"/>
    <col min="6168" max="6168" width="1.421875" style="53" customWidth="1"/>
    <col min="6169" max="6171" width="2.57421875" style="53" customWidth="1"/>
    <col min="6172" max="6172" width="3.28125" style="53" customWidth="1"/>
    <col min="6173" max="6173" width="3.421875" style="53" customWidth="1"/>
    <col min="6174" max="6174" width="2.8515625" style="53" customWidth="1"/>
    <col min="6175" max="6175" width="1.8515625" style="53" customWidth="1"/>
    <col min="6176" max="6176" width="2.7109375" style="53" customWidth="1"/>
    <col min="6177" max="6178" width="2.57421875" style="53" customWidth="1"/>
    <col min="6179" max="6179" width="4.28125" style="53" customWidth="1"/>
    <col min="6180" max="6181" width="4.140625" style="53" customWidth="1"/>
    <col min="6182" max="6182" width="4.28125" style="53" customWidth="1"/>
    <col min="6183" max="6188" width="4.140625" style="53" customWidth="1"/>
    <col min="6189" max="6189" width="4.28125" style="53" customWidth="1"/>
    <col min="6190" max="6190" width="0" style="53" hidden="1" customWidth="1"/>
    <col min="6191" max="6191" width="18.421875" style="53" customWidth="1"/>
    <col min="6192" max="6192" width="0" style="53" hidden="1" customWidth="1"/>
    <col min="6193" max="6193" width="0.13671875" style="53" customWidth="1"/>
    <col min="6194" max="6194" width="3.7109375" style="53" customWidth="1"/>
    <col min="6195" max="6400" width="0.13671875" style="53" customWidth="1"/>
    <col min="6401" max="6401" width="10.00390625" style="53" customWidth="1"/>
    <col min="6402" max="6402" width="1.421875" style="53" customWidth="1"/>
    <col min="6403" max="6407" width="2.57421875" style="53" customWidth="1"/>
    <col min="6408" max="6408" width="5.7109375" style="53" customWidth="1"/>
    <col min="6409" max="6413" width="2.57421875" style="53" customWidth="1"/>
    <col min="6414" max="6414" width="2.7109375" style="53" customWidth="1"/>
    <col min="6415" max="6415" width="3.00390625" style="53" customWidth="1"/>
    <col min="6416" max="6417" width="2.57421875" style="53" customWidth="1"/>
    <col min="6418" max="6418" width="1.421875" style="53" customWidth="1"/>
    <col min="6419" max="6419" width="3.421875" style="53" customWidth="1"/>
    <col min="6420" max="6421" width="2.57421875" style="53" customWidth="1"/>
    <col min="6422" max="6422" width="3.140625" style="53" customWidth="1"/>
    <col min="6423" max="6423" width="5.421875" style="53" customWidth="1"/>
    <col min="6424" max="6424" width="1.421875" style="53" customWidth="1"/>
    <col min="6425" max="6427" width="2.57421875" style="53" customWidth="1"/>
    <col min="6428" max="6428" width="3.28125" style="53" customWidth="1"/>
    <col min="6429" max="6429" width="3.421875" style="53" customWidth="1"/>
    <col min="6430" max="6430" width="2.8515625" style="53" customWidth="1"/>
    <col min="6431" max="6431" width="1.8515625" style="53" customWidth="1"/>
    <col min="6432" max="6432" width="2.7109375" style="53" customWidth="1"/>
    <col min="6433" max="6434" width="2.57421875" style="53" customWidth="1"/>
    <col min="6435" max="6435" width="4.28125" style="53" customWidth="1"/>
    <col min="6436" max="6437" width="4.140625" style="53" customWidth="1"/>
    <col min="6438" max="6438" width="4.28125" style="53" customWidth="1"/>
    <col min="6439" max="6444" width="4.140625" style="53" customWidth="1"/>
    <col min="6445" max="6445" width="4.28125" style="53" customWidth="1"/>
    <col min="6446" max="6446" width="0" style="53" hidden="1" customWidth="1"/>
    <col min="6447" max="6447" width="18.421875" style="53" customWidth="1"/>
    <col min="6448" max="6448" width="0" style="53" hidden="1" customWidth="1"/>
    <col min="6449" max="6449" width="0.13671875" style="53" customWidth="1"/>
    <col min="6450" max="6450" width="3.7109375" style="53" customWidth="1"/>
    <col min="6451" max="6656" width="0.13671875" style="53" customWidth="1"/>
    <col min="6657" max="6657" width="10.00390625" style="53" customWidth="1"/>
    <col min="6658" max="6658" width="1.421875" style="53" customWidth="1"/>
    <col min="6659" max="6663" width="2.57421875" style="53" customWidth="1"/>
    <col min="6664" max="6664" width="5.7109375" style="53" customWidth="1"/>
    <col min="6665" max="6669" width="2.57421875" style="53" customWidth="1"/>
    <col min="6670" max="6670" width="2.7109375" style="53" customWidth="1"/>
    <col min="6671" max="6671" width="3.00390625" style="53" customWidth="1"/>
    <col min="6672" max="6673" width="2.57421875" style="53" customWidth="1"/>
    <col min="6674" max="6674" width="1.421875" style="53" customWidth="1"/>
    <col min="6675" max="6675" width="3.421875" style="53" customWidth="1"/>
    <col min="6676" max="6677" width="2.57421875" style="53" customWidth="1"/>
    <col min="6678" max="6678" width="3.140625" style="53" customWidth="1"/>
    <col min="6679" max="6679" width="5.421875" style="53" customWidth="1"/>
    <col min="6680" max="6680" width="1.421875" style="53" customWidth="1"/>
    <col min="6681" max="6683" width="2.57421875" style="53" customWidth="1"/>
    <col min="6684" max="6684" width="3.28125" style="53" customWidth="1"/>
    <col min="6685" max="6685" width="3.421875" style="53" customWidth="1"/>
    <col min="6686" max="6686" width="2.8515625" style="53" customWidth="1"/>
    <col min="6687" max="6687" width="1.8515625" style="53" customWidth="1"/>
    <col min="6688" max="6688" width="2.7109375" style="53" customWidth="1"/>
    <col min="6689" max="6690" width="2.57421875" style="53" customWidth="1"/>
    <col min="6691" max="6691" width="4.28125" style="53" customWidth="1"/>
    <col min="6692" max="6693" width="4.140625" style="53" customWidth="1"/>
    <col min="6694" max="6694" width="4.28125" style="53" customWidth="1"/>
    <col min="6695" max="6700" width="4.140625" style="53" customWidth="1"/>
    <col min="6701" max="6701" width="4.28125" style="53" customWidth="1"/>
    <col min="6702" max="6702" width="0" style="53" hidden="1" customWidth="1"/>
    <col min="6703" max="6703" width="18.421875" style="53" customWidth="1"/>
    <col min="6704" max="6704" width="0" style="53" hidden="1" customWidth="1"/>
    <col min="6705" max="6705" width="0.13671875" style="53" customWidth="1"/>
    <col min="6706" max="6706" width="3.7109375" style="53" customWidth="1"/>
    <col min="6707" max="6912" width="0.13671875" style="53" customWidth="1"/>
    <col min="6913" max="6913" width="10.00390625" style="53" customWidth="1"/>
    <col min="6914" max="6914" width="1.421875" style="53" customWidth="1"/>
    <col min="6915" max="6919" width="2.57421875" style="53" customWidth="1"/>
    <col min="6920" max="6920" width="5.7109375" style="53" customWidth="1"/>
    <col min="6921" max="6925" width="2.57421875" style="53" customWidth="1"/>
    <col min="6926" max="6926" width="2.7109375" style="53" customWidth="1"/>
    <col min="6927" max="6927" width="3.00390625" style="53" customWidth="1"/>
    <col min="6928" max="6929" width="2.57421875" style="53" customWidth="1"/>
    <col min="6930" max="6930" width="1.421875" style="53" customWidth="1"/>
    <col min="6931" max="6931" width="3.421875" style="53" customWidth="1"/>
    <col min="6932" max="6933" width="2.57421875" style="53" customWidth="1"/>
    <col min="6934" max="6934" width="3.140625" style="53" customWidth="1"/>
    <col min="6935" max="6935" width="5.421875" style="53" customWidth="1"/>
    <col min="6936" max="6936" width="1.421875" style="53" customWidth="1"/>
    <col min="6937" max="6939" width="2.57421875" style="53" customWidth="1"/>
    <col min="6940" max="6940" width="3.28125" style="53" customWidth="1"/>
    <col min="6941" max="6941" width="3.421875" style="53" customWidth="1"/>
    <col min="6942" max="6942" width="2.8515625" style="53" customWidth="1"/>
    <col min="6943" max="6943" width="1.8515625" style="53" customWidth="1"/>
    <col min="6944" max="6944" width="2.7109375" style="53" customWidth="1"/>
    <col min="6945" max="6946" width="2.57421875" style="53" customWidth="1"/>
    <col min="6947" max="6947" width="4.28125" style="53" customWidth="1"/>
    <col min="6948" max="6949" width="4.140625" style="53" customWidth="1"/>
    <col min="6950" max="6950" width="4.28125" style="53" customWidth="1"/>
    <col min="6951" max="6956" width="4.140625" style="53" customWidth="1"/>
    <col min="6957" max="6957" width="4.28125" style="53" customWidth="1"/>
    <col min="6958" max="6958" width="0" style="53" hidden="1" customWidth="1"/>
    <col min="6959" max="6959" width="18.421875" style="53" customWidth="1"/>
    <col min="6960" max="6960" width="0" style="53" hidden="1" customWidth="1"/>
    <col min="6961" max="6961" width="0.13671875" style="53" customWidth="1"/>
    <col min="6962" max="6962" width="3.7109375" style="53" customWidth="1"/>
    <col min="6963" max="7168" width="0.13671875" style="53" customWidth="1"/>
    <col min="7169" max="7169" width="10.00390625" style="53" customWidth="1"/>
    <col min="7170" max="7170" width="1.421875" style="53" customWidth="1"/>
    <col min="7171" max="7175" width="2.57421875" style="53" customWidth="1"/>
    <col min="7176" max="7176" width="5.7109375" style="53" customWidth="1"/>
    <col min="7177" max="7181" width="2.57421875" style="53" customWidth="1"/>
    <col min="7182" max="7182" width="2.7109375" style="53" customWidth="1"/>
    <col min="7183" max="7183" width="3.00390625" style="53" customWidth="1"/>
    <col min="7184" max="7185" width="2.57421875" style="53" customWidth="1"/>
    <col min="7186" max="7186" width="1.421875" style="53" customWidth="1"/>
    <col min="7187" max="7187" width="3.421875" style="53" customWidth="1"/>
    <col min="7188" max="7189" width="2.57421875" style="53" customWidth="1"/>
    <col min="7190" max="7190" width="3.140625" style="53" customWidth="1"/>
    <col min="7191" max="7191" width="5.421875" style="53" customWidth="1"/>
    <col min="7192" max="7192" width="1.421875" style="53" customWidth="1"/>
    <col min="7193" max="7195" width="2.57421875" style="53" customWidth="1"/>
    <col min="7196" max="7196" width="3.28125" style="53" customWidth="1"/>
    <col min="7197" max="7197" width="3.421875" style="53" customWidth="1"/>
    <col min="7198" max="7198" width="2.8515625" style="53" customWidth="1"/>
    <col min="7199" max="7199" width="1.8515625" style="53" customWidth="1"/>
    <col min="7200" max="7200" width="2.7109375" style="53" customWidth="1"/>
    <col min="7201" max="7202" width="2.57421875" style="53" customWidth="1"/>
    <col min="7203" max="7203" width="4.28125" style="53" customWidth="1"/>
    <col min="7204" max="7205" width="4.140625" style="53" customWidth="1"/>
    <col min="7206" max="7206" width="4.28125" style="53" customWidth="1"/>
    <col min="7207" max="7212" width="4.140625" style="53" customWidth="1"/>
    <col min="7213" max="7213" width="4.28125" style="53" customWidth="1"/>
    <col min="7214" max="7214" width="0" style="53" hidden="1" customWidth="1"/>
    <col min="7215" max="7215" width="18.421875" style="53" customWidth="1"/>
    <col min="7216" max="7216" width="0" style="53" hidden="1" customWidth="1"/>
    <col min="7217" max="7217" width="0.13671875" style="53" customWidth="1"/>
    <col min="7218" max="7218" width="3.7109375" style="53" customWidth="1"/>
    <col min="7219" max="7424" width="0.13671875" style="53" customWidth="1"/>
    <col min="7425" max="7425" width="10.00390625" style="53" customWidth="1"/>
    <col min="7426" max="7426" width="1.421875" style="53" customWidth="1"/>
    <col min="7427" max="7431" width="2.57421875" style="53" customWidth="1"/>
    <col min="7432" max="7432" width="5.7109375" style="53" customWidth="1"/>
    <col min="7433" max="7437" width="2.57421875" style="53" customWidth="1"/>
    <col min="7438" max="7438" width="2.7109375" style="53" customWidth="1"/>
    <col min="7439" max="7439" width="3.00390625" style="53" customWidth="1"/>
    <col min="7440" max="7441" width="2.57421875" style="53" customWidth="1"/>
    <col min="7442" max="7442" width="1.421875" style="53" customWidth="1"/>
    <col min="7443" max="7443" width="3.421875" style="53" customWidth="1"/>
    <col min="7444" max="7445" width="2.57421875" style="53" customWidth="1"/>
    <col min="7446" max="7446" width="3.140625" style="53" customWidth="1"/>
    <col min="7447" max="7447" width="5.421875" style="53" customWidth="1"/>
    <col min="7448" max="7448" width="1.421875" style="53" customWidth="1"/>
    <col min="7449" max="7451" width="2.57421875" style="53" customWidth="1"/>
    <col min="7452" max="7452" width="3.28125" style="53" customWidth="1"/>
    <col min="7453" max="7453" width="3.421875" style="53" customWidth="1"/>
    <col min="7454" max="7454" width="2.8515625" style="53" customWidth="1"/>
    <col min="7455" max="7455" width="1.8515625" style="53" customWidth="1"/>
    <col min="7456" max="7456" width="2.7109375" style="53" customWidth="1"/>
    <col min="7457" max="7458" width="2.57421875" style="53" customWidth="1"/>
    <col min="7459" max="7459" width="4.28125" style="53" customWidth="1"/>
    <col min="7460" max="7461" width="4.140625" style="53" customWidth="1"/>
    <col min="7462" max="7462" width="4.28125" style="53" customWidth="1"/>
    <col min="7463" max="7468" width="4.140625" style="53" customWidth="1"/>
    <col min="7469" max="7469" width="4.28125" style="53" customWidth="1"/>
    <col min="7470" max="7470" width="0" style="53" hidden="1" customWidth="1"/>
    <col min="7471" max="7471" width="18.421875" style="53" customWidth="1"/>
    <col min="7472" max="7472" width="0" style="53" hidden="1" customWidth="1"/>
    <col min="7473" max="7473" width="0.13671875" style="53" customWidth="1"/>
    <col min="7474" max="7474" width="3.7109375" style="53" customWidth="1"/>
    <col min="7475" max="7680" width="0.13671875" style="53" customWidth="1"/>
    <col min="7681" max="7681" width="10.00390625" style="53" customWidth="1"/>
    <col min="7682" max="7682" width="1.421875" style="53" customWidth="1"/>
    <col min="7683" max="7687" width="2.57421875" style="53" customWidth="1"/>
    <col min="7688" max="7688" width="5.7109375" style="53" customWidth="1"/>
    <col min="7689" max="7693" width="2.57421875" style="53" customWidth="1"/>
    <col min="7694" max="7694" width="2.7109375" style="53" customWidth="1"/>
    <col min="7695" max="7695" width="3.00390625" style="53" customWidth="1"/>
    <col min="7696" max="7697" width="2.57421875" style="53" customWidth="1"/>
    <col min="7698" max="7698" width="1.421875" style="53" customWidth="1"/>
    <col min="7699" max="7699" width="3.421875" style="53" customWidth="1"/>
    <col min="7700" max="7701" width="2.57421875" style="53" customWidth="1"/>
    <col min="7702" max="7702" width="3.140625" style="53" customWidth="1"/>
    <col min="7703" max="7703" width="5.421875" style="53" customWidth="1"/>
    <col min="7704" max="7704" width="1.421875" style="53" customWidth="1"/>
    <col min="7705" max="7707" width="2.57421875" style="53" customWidth="1"/>
    <col min="7708" max="7708" width="3.28125" style="53" customWidth="1"/>
    <col min="7709" max="7709" width="3.421875" style="53" customWidth="1"/>
    <col min="7710" max="7710" width="2.8515625" style="53" customWidth="1"/>
    <col min="7711" max="7711" width="1.8515625" style="53" customWidth="1"/>
    <col min="7712" max="7712" width="2.7109375" style="53" customWidth="1"/>
    <col min="7713" max="7714" width="2.57421875" style="53" customWidth="1"/>
    <col min="7715" max="7715" width="4.28125" style="53" customWidth="1"/>
    <col min="7716" max="7717" width="4.140625" style="53" customWidth="1"/>
    <col min="7718" max="7718" width="4.28125" style="53" customWidth="1"/>
    <col min="7719" max="7724" width="4.140625" style="53" customWidth="1"/>
    <col min="7725" max="7725" width="4.28125" style="53" customWidth="1"/>
    <col min="7726" max="7726" width="0" style="53" hidden="1" customWidth="1"/>
    <col min="7727" max="7727" width="18.421875" style="53" customWidth="1"/>
    <col min="7728" max="7728" width="0" style="53" hidden="1" customWidth="1"/>
    <col min="7729" max="7729" width="0.13671875" style="53" customWidth="1"/>
    <col min="7730" max="7730" width="3.7109375" style="53" customWidth="1"/>
    <col min="7731" max="7936" width="0.13671875" style="53" customWidth="1"/>
    <col min="7937" max="7937" width="10.00390625" style="53" customWidth="1"/>
    <col min="7938" max="7938" width="1.421875" style="53" customWidth="1"/>
    <col min="7939" max="7943" width="2.57421875" style="53" customWidth="1"/>
    <col min="7944" max="7944" width="5.7109375" style="53" customWidth="1"/>
    <col min="7945" max="7949" width="2.57421875" style="53" customWidth="1"/>
    <col min="7950" max="7950" width="2.7109375" style="53" customWidth="1"/>
    <col min="7951" max="7951" width="3.00390625" style="53" customWidth="1"/>
    <col min="7952" max="7953" width="2.57421875" style="53" customWidth="1"/>
    <col min="7954" max="7954" width="1.421875" style="53" customWidth="1"/>
    <col min="7955" max="7955" width="3.421875" style="53" customWidth="1"/>
    <col min="7956" max="7957" width="2.57421875" style="53" customWidth="1"/>
    <col min="7958" max="7958" width="3.140625" style="53" customWidth="1"/>
    <col min="7959" max="7959" width="5.421875" style="53" customWidth="1"/>
    <col min="7960" max="7960" width="1.421875" style="53" customWidth="1"/>
    <col min="7961" max="7963" width="2.57421875" style="53" customWidth="1"/>
    <col min="7964" max="7964" width="3.28125" style="53" customWidth="1"/>
    <col min="7965" max="7965" width="3.421875" style="53" customWidth="1"/>
    <col min="7966" max="7966" width="2.8515625" style="53" customWidth="1"/>
    <col min="7967" max="7967" width="1.8515625" style="53" customWidth="1"/>
    <col min="7968" max="7968" width="2.7109375" style="53" customWidth="1"/>
    <col min="7969" max="7970" width="2.57421875" style="53" customWidth="1"/>
    <col min="7971" max="7971" width="4.28125" style="53" customWidth="1"/>
    <col min="7972" max="7973" width="4.140625" style="53" customWidth="1"/>
    <col min="7974" max="7974" width="4.28125" style="53" customWidth="1"/>
    <col min="7975" max="7980" width="4.140625" style="53" customWidth="1"/>
    <col min="7981" max="7981" width="4.28125" style="53" customWidth="1"/>
    <col min="7982" max="7982" width="0" style="53" hidden="1" customWidth="1"/>
    <col min="7983" max="7983" width="18.421875" style="53" customWidth="1"/>
    <col min="7984" max="7984" width="0" style="53" hidden="1" customWidth="1"/>
    <col min="7985" max="7985" width="0.13671875" style="53" customWidth="1"/>
    <col min="7986" max="7986" width="3.7109375" style="53" customWidth="1"/>
    <col min="7987" max="8192" width="0.13671875" style="53" customWidth="1"/>
    <col min="8193" max="8193" width="10.00390625" style="53" customWidth="1"/>
    <col min="8194" max="8194" width="1.421875" style="53" customWidth="1"/>
    <col min="8195" max="8199" width="2.57421875" style="53" customWidth="1"/>
    <col min="8200" max="8200" width="5.7109375" style="53" customWidth="1"/>
    <col min="8201" max="8205" width="2.57421875" style="53" customWidth="1"/>
    <col min="8206" max="8206" width="2.7109375" style="53" customWidth="1"/>
    <col min="8207" max="8207" width="3.00390625" style="53" customWidth="1"/>
    <col min="8208" max="8209" width="2.57421875" style="53" customWidth="1"/>
    <col min="8210" max="8210" width="1.421875" style="53" customWidth="1"/>
    <col min="8211" max="8211" width="3.421875" style="53" customWidth="1"/>
    <col min="8212" max="8213" width="2.57421875" style="53" customWidth="1"/>
    <col min="8214" max="8214" width="3.140625" style="53" customWidth="1"/>
    <col min="8215" max="8215" width="5.421875" style="53" customWidth="1"/>
    <col min="8216" max="8216" width="1.421875" style="53" customWidth="1"/>
    <col min="8217" max="8219" width="2.57421875" style="53" customWidth="1"/>
    <col min="8220" max="8220" width="3.28125" style="53" customWidth="1"/>
    <col min="8221" max="8221" width="3.421875" style="53" customWidth="1"/>
    <col min="8222" max="8222" width="2.8515625" style="53" customWidth="1"/>
    <col min="8223" max="8223" width="1.8515625" style="53" customWidth="1"/>
    <col min="8224" max="8224" width="2.7109375" style="53" customWidth="1"/>
    <col min="8225" max="8226" width="2.57421875" style="53" customWidth="1"/>
    <col min="8227" max="8227" width="4.28125" style="53" customWidth="1"/>
    <col min="8228" max="8229" width="4.140625" style="53" customWidth="1"/>
    <col min="8230" max="8230" width="4.28125" style="53" customWidth="1"/>
    <col min="8231" max="8236" width="4.140625" style="53" customWidth="1"/>
    <col min="8237" max="8237" width="4.28125" style="53" customWidth="1"/>
    <col min="8238" max="8238" width="0" style="53" hidden="1" customWidth="1"/>
    <col min="8239" max="8239" width="18.421875" style="53" customWidth="1"/>
    <col min="8240" max="8240" width="0" style="53" hidden="1" customWidth="1"/>
    <col min="8241" max="8241" width="0.13671875" style="53" customWidth="1"/>
    <col min="8242" max="8242" width="3.7109375" style="53" customWidth="1"/>
    <col min="8243" max="8448" width="0.13671875" style="53" customWidth="1"/>
    <col min="8449" max="8449" width="10.00390625" style="53" customWidth="1"/>
    <col min="8450" max="8450" width="1.421875" style="53" customWidth="1"/>
    <col min="8451" max="8455" width="2.57421875" style="53" customWidth="1"/>
    <col min="8456" max="8456" width="5.7109375" style="53" customWidth="1"/>
    <col min="8457" max="8461" width="2.57421875" style="53" customWidth="1"/>
    <col min="8462" max="8462" width="2.7109375" style="53" customWidth="1"/>
    <col min="8463" max="8463" width="3.00390625" style="53" customWidth="1"/>
    <col min="8464" max="8465" width="2.57421875" style="53" customWidth="1"/>
    <col min="8466" max="8466" width="1.421875" style="53" customWidth="1"/>
    <col min="8467" max="8467" width="3.421875" style="53" customWidth="1"/>
    <col min="8468" max="8469" width="2.57421875" style="53" customWidth="1"/>
    <col min="8470" max="8470" width="3.140625" style="53" customWidth="1"/>
    <col min="8471" max="8471" width="5.421875" style="53" customWidth="1"/>
    <col min="8472" max="8472" width="1.421875" style="53" customWidth="1"/>
    <col min="8473" max="8475" width="2.57421875" style="53" customWidth="1"/>
    <col min="8476" max="8476" width="3.28125" style="53" customWidth="1"/>
    <col min="8477" max="8477" width="3.421875" style="53" customWidth="1"/>
    <col min="8478" max="8478" width="2.8515625" style="53" customWidth="1"/>
    <col min="8479" max="8479" width="1.8515625" style="53" customWidth="1"/>
    <col min="8480" max="8480" width="2.7109375" style="53" customWidth="1"/>
    <col min="8481" max="8482" width="2.57421875" style="53" customWidth="1"/>
    <col min="8483" max="8483" width="4.28125" style="53" customWidth="1"/>
    <col min="8484" max="8485" width="4.140625" style="53" customWidth="1"/>
    <col min="8486" max="8486" width="4.28125" style="53" customWidth="1"/>
    <col min="8487" max="8492" width="4.140625" style="53" customWidth="1"/>
    <col min="8493" max="8493" width="4.28125" style="53" customWidth="1"/>
    <col min="8494" max="8494" width="0" style="53" hidden="1" customWidth="1"/>
    <col min="8495" max="8495" width="18.421875" style="53" customWidth="1"/>
    <col min="8496" max="8496" width="0" style="53" hidden="1" customWidth="1"/>
    <col min="8497" max="8497" width="0.13671875" style="53" customWidth="1"/>
    <col min="8498" max="8498" width="3.7109375" style="53" customWidth="1"/>
    <col min="8499" max="8704" width="0.13671875" style="53" customWidth="1"/>
    <col min="8705" max="8705" width="10.00390625" style="53" customWidth="1"/>
    <col min="8706" max="8706" width="1.421875" style="53" customWidth="1"/>
    <col min="8707" max="8711" width="2.57421875" style="53" customWidth="1"/>
    <col min="8712" max="8712" width="5.7109375" style="53" customWidth="1"/>
    <col min="8713" max="8717" width="2.57421875" style="53" customWidth="1"/>
    <col min="8718" max="8718" width="2.7109375" style="53" customWidth="1"/>
    <col min="8719" max="8719" width="3.00390625" style="53" customWidth="1"/>
    <col min="8720" max="8721" width="2.57421875" style="53" customWidth="1"/>
    <col min="8722" max="8722" width="1.421875" style="53" customWidth="1"/>
    <col min="8723" max="8723" width="3.421875" style="53" customWidth="1"/>
    <col min="8724" max="8725" width="2.57421875" style="53" customWidth="1"/>
    <col min="8726" max="8726" width="3.140625" style="53" customWidth="1"/>
    <col min="8727" max="8727" width="5.421875" style="53" customWidth="1"/>
    <col min="8728" max="8728" width="1.421875" style="53" customWidth="1"/>
    <col min="8729" max="8731" width="2.57421875" style="53" customWidth="1"/>
    <col min="8732" max="8732" width="3.28125" style="53" customWidth="1"/>
    <col min="8733" max="8733" width="3.421875" style="53" customWidth="1"/>
    <col min="8734" max="8734" width="2.8515625" style="53" customWidth="1"/>
    <col min="8735" max="8735" width="1.8515625" style="53" customWidth="1"/>
    <col min="8736" max="8736" width="2.7109375" style="53" customWidth="1"/>
    <col min="8737" max="8738" width="2.57421875" style="53" customWidth="1"/>
    <col min="8739" max="8739" width="4.28125" style="53" customWidth="1"/>
    <col min="8740" max="8741" width="4.140625" style="53" customWidth="1"/>
    <col min="8742" max="8742" width="4.28125" style="53" customWidth="1"/>
    <col min="8743" max="8748" width="4.140625" style="53" customWidth="1"/>
    <col min="8749" max="8749" width="4.28125" style="53" customWidth="1"/>
    <col min="8750" max="8750" width="0" style="53" hidden="1" customWidth="1"/>
    <col min="8751" max="8751" width="18.421875" style="53" customWidth="1"/>
    <col min="8752" max="8752" width="0" style="53" hidden="1" customWidth="1"/>
    <col min="8753" max="8753" width="0.13671875" style="53" customWidth="1"/>
    <col min="8754" max="8754" width="3.7109375" style="53" customWidth="1"/>
    <col min="8755" max="8960" width="0.13671875" style="53" customWidth="1"/>
    <col min="8961" max="8961" width="10.00390625" style="53" customWidth="1"/>
    <col min="8962" max="8962" width="1.421875" style="53" customWidth="1"/>
    <col min="8963" max="8967" width="2.57421875" style="53" customWidth="1"/>
    <col min="8968" max="8968" width="5.7109375" style="53" customWidth="1"/>
    <col min="8969" max="8973" width="2.57421875" style="53" customWidth="1"/>
    <col min="8974" max="8974" width="2.7109375" style="53" customWidth="1"/>
    <col min="8975" max="8975" width="3.00390625" style="53" customWidth="1"/>
    <col min="8976" max="8977" width="2.57421875" style="53" customWidth="1"/>
    <col min="8978" max="8978" width="1.421875" style="53" customWidth="1"/>
    <col min="8979" max="8979" width="3.421875" style="53" customWidth="1"/>
    <col min="8980" max="8981" width="2.57421875" style="53" customWidth="1"/>
    <col min="8982" max="8982" width="3.140625" style="53" customWidth="1"/>
    <col min="8983" max="8983" width="5.421875" style="53" customWidth="1"/>
    <col min="8984" max="8984" width="1.421875" style="53" customWidth="1"/>
    <col min="8985" max="8987" width="2.57421875" style="53" customWidth="1"/>
    <col min="8988" max="8988" width="3.28125" style="53" customWidth="1"/>
    <col min="8989" max="8989" width="3.421875" style="53" customWidth="1"/>
    <col min="8990" max="8990" width="2.8515625" style="53" customWidth="1"/>
    <col min="8991" max="8991" width="1.8515625" style="53" customWidth="1"/>
    <col min="8992" max="8992" width="2.7109375" style="53" customWidth="1"/>
    <col min="8993" max="8994" width="2.57421875" style="53" customWidth="1"/>
    <col min="8995" max="8995" width="4.28125" style="53" customWidth="1"/>
    <col min="8996" max="8997" width="4.140625" style="53" customWidth="1"/>
    <col min="8998" max="8998" width="4.28125" style="53" customWidth="1"/>
    <col min="8999" max="9004" width="4.140625" style="53" customWidth="1"/>
    <col min="9005" max="9005" width="4.28125" style="53" customWidth="1"/>
    <col min="9006" max="9006" width="0" style="53" hidden="1" customWidth="1"/>
    <col min="9007" max="9007" width="18.421875" style="53" customWidth="1"/>
    <col min="9008" max="9008" width="0" style="53" hidden="1" customWidth="1"/>
    <col min="9009" max="9009" width="0.13671875" style="53" customWidth="1"/>
    <col min="9010" max="9010" width="3.7109375" style="53" customWidth="1"/>
    <col min="9011" max="9216" width="0.13671875" style="53" customWidth="1"/>
    <col min="9217" max="9217" width="10.00390625" style="53" customWidth="1"/>
    <col min="9218" max="9218" width="1.421875" style="53" customWidth="1"/>
    <col min="9219" max="9223" width="2.57421875" style="53" customWidth="1"/>
    <col min="9224" max="9224" width="5.7109375" style="53" customWidth="1"/>
    <col min="9225" max="9229" width="2.57421875" style="53" customWidth="1"/>
    <col min="9230" max="9230" width="2.7109375" style="53" customWidth="1"/>
    <col min="9231" max="9231" width="3.00390625" style="53" customWidth="1"/>
    <col min="9232" max="9233" width="2.57421875" style="53" customWidth="1"/>
    <col min="9234" max="9234" width="1.421875" style="53" customWidth="1"/>
    <col min="9235" max="9235" width="3.421875" style="53" customWidth="1"/>
    <col min="9236" max="9237" width="2.57421875" style="53" customWidth="1"/>
    <col min="9238" max="9238" width="3.140625" style="53" customWidth="1"/>
    <col min="9239" max="9239" width="5.421875" style="53" customWidth="1"/>
    <col min="9240" max="9240" width="1.421875" style="53" customWidth="1"/>
    <col min="9241" max="9243" width="2.57421875" style="53" customWidth="1"/>
    <col min="9244" max="9244" width="3.28125" style="53" customWidth="1"/>
    <col min="9245" max="9245" width="3.421875" style="53" customWidth="1"/>
    <col min="9246" max="9246" width="2.8515625" style="53" customWidth="1"/>
    <col min="9247" max="9247" width="1.8515625" style="53" customWidth="1"/>
    <col min="9248" max="9248" width="2.7109375" style="53" customWidth="1"/>
    <col min="9249" max="9250" width="2.57421875" style="53" customWidth="1"/>
    <col min="9251" max="9251" width="4.28125" style="53" customWidth="1"/>
    <col min="9252" max="9253" width="4.140625" style="53" customWidth="1"/>
    <col min="9254" max="9254" width="4.28125" style="53" customWidth="1"/>
    <col min="9255" max="9260" width="4.140625" style="53" customWidth="1"/>
    <col min="9261" max="9261" width="4.28125" style="53" customWidth="1"/>
    <col min="9262" max="9262" width="0" style="53" hidden="1" customWidth="1"/>
    <col min="9263" max="9263" width="18.421875" style="53" customWidth="1"/>
    <col min="9264" max="9264" width="0" style="53" hidden="1" customWidth="1"/>
    <col min="9265" max="9265" width="0.13671875" style="53" customWidth="1"/>
    <col min="9266" max="9266" width="3.7109375" style="53" customWidth="1"/>
    <col min="9267" max="9472" width="0.13671875" style="53" customWidth="1"/>
    <col min="9473" max="9473" width="10.00390625" style="53" customWidth="1"/>
    <col min="9474" max="9474" width="1.421875" style="53" customWidth="1"/>
    <col min="9475" max="9479" width="2.57421875" style="53" customWidth="1"/>
    <col min="9480" max="9480" width="5.7109375" style="53" customWidth="1"/>
    <col min="9481" max="9485" width="2.57421875" style="53" customWidth="1"/>
    <col min="9486" max="9486" width="2.7109375" style="53" customWidth="1"/>
    <col min="9487" max="9487" width="3.00390625" style="53" customWidth="1"/>
    <col min="9488" max="9489" width="2.57421875" style="53" customWidth="1"/>
    <col min="9490" max="9490" width="1.421875" style="53" customWidth="1"/>
    <col min="9491" max="9491" width="3.421875" style="53" customWidth="1"/>
    <col min="9492" max="9493" width="2.57421875" style="53" customWidth="1"/>
    <col min="9494" max="9494" width="3.140625" style="53" customWidth="1"/>
    <col min="9495" max="9495" width="5.421875" style="53" customWidth="1"/>
    <col min="9496" max="9496" width="1.421875" style="53" customWidth="1"/>
    <col min="9497" max="9499" width="2.57421875" style="53" customWidth="1"/>
    <col min="9500" max="9500" width="3.28125" style="53" customWidth="1"/>
    <col min="9501" max="9501" width="3.421875" style="53" customWidth="1"/>
    <col min="9502" max="9502" width="2.8515625" style="53" customWidth="1"/>
    <col min="9503" max="9503" width="1.8515625" style="53" customWidth="1"/>
    <col min="9504" max="9504" width="2.7109375" style="53" customWidth="1"/>
    <col min="9505" max="9506" width="2.57421875" style="53" customWidth="1"/>
    <col min="9507" max="9507" width="4.28125" style="53" customWidth="1"/>
    <col min="9508" max="9509" width="4.140625" style="53" customWidth="1"/>
    <col min="9510" max="9510" width="4.28125" style="53" customWidth="1"/>
    <col min="9511" max="9516" width="4.140625" style="53" customWidth="1"/>
    <col min="9517" max="9517" width="4.28125" style="53" customWidth="1"/>
    <col min="9518" max="9518" width="0" style="53" hidden="1" customWidth="1"/>
    <col min="9519" max="9519" width="18.421875" style="53" customWidth="1"/>
    <col min="9520" max="9520" width="0" style="53" hidden="1" customWidth="1"/>
    <col min="9521" max="9521" width="0.13671875" style="53" customWidth="1"/>
    <col min="9522" max="9522" width="3.7109375" style="53" customWidth="1"/>
    <col min="9523" max="9728" width="0.13671875" style="53" customWidth="1"/>
    <col min="9729" max="9729" width="10.00390625" style="53" customWidth="1"/>
    <col min="9730" max="9730" width="1.421875" style="53" customWidth="1"/>
    <col min="9731" max="9735" width="2.57421875" style="53" customWidth="1"/>
    <col min="9736" max="9736" width="5.7109375" style="53" customWidth="1"/>
    <col min="9737" max="9741" width="2.57421875" style="53" customWidth="1"/>
    <col min="9742" max="9742" width="2.7109375" style="53" customWidth="1"/>
    <col min="9743" max="9743" width="3.00390625" style="53" customWidth="1"/>
    <col min="9744" max="9745" width="2.57421875" style="53" customWidth="1"/>
    <col min="9746" max="9746" width="1.421875" style="53" customWidth="1"/>
    <col min="9747" max="9747" width="3.421875" style="53" customWidth="1"/>
    <col min="9748" max="9749" width="2.57421875" style="53" customWidth="1"/>
    <col min="9750" max="9750" width="3.140625" style="53" customWidth="1"/>
    <col min="9751" max="9751" width="5.421875" style="53" customWidth="1"/>
    <col min="9752" max="9752" width="1.421875" style="53" customWidth="1"/>
    <col min="9753" max="9755" width="2.57421875" style="53" customWidth="1"/>
    <col min="9756" max="9756" width="3.28125" style="53" customWidth="1"/>
    <col min="9757" max="9757" width="3.421875" style="53" customWidth="1"/>
    <col min="9758" max="9758" width="2.8515625" style="53" customWidth="1"/>
    <col min="9759" max="9759" width="1.8515625" style="53" customWidth="1"/>
    <col min="9760" max="9760" width="2.7109375" style="53" customWidth="1"/>
    <col min="9761" max="9762" width="2.57421875" style="53" customWidth="1"/>
    <col min="9763" max="9763" width="4.28125" style="53" customWidth="1"/>
    <col min="9764" max="9765" width="4.140625" style="53" customWidth="1"/>
    <col min="9766" max="9766" width="4.28125" style="53" customWidth="1"/>
    <col min="9767" max="9772" width="4.140625" style="53" customWidth="1"/>
    <col min="9773" max="9773" width="4.28125" style="53" customWidth="1"/>
    <col min="9774" max="9774" width="0" style="53" hidden="1" customWidth="1"/>
    <col min="9775" max="9775" width="18.421875" style="53" customWidth="1"/>
    <col min="9776" max="9776" width="0" style="53" hidden="1" customWidth="1"/>
    <col min="9777" max="9777" width="0.13671875" style="53" customWidth="1"/>
    <col min="9778" max="9778" width="3.7109375" style="53" customWidth="1"/>
    <col min="9779" max="9984" width="0.13671875" style="53" customWidth="1"/>
    <col min="9985" max="9985" width="10.00390625" style="53" customWidth="1"/>
    <col min="9986" max="9986" width="1.421875" style="53" customWidth="1"/>
    <col min="9987" max="9991" width="2.57421875" style="53" customWidth="1"/>
    <col min="9992" max="9992" width="5.7109375" style="53" customWidth="1"/>
    <col min="9993" max="9997" width="2.57421875" style="53" customWidth="1"/>
    <col min="9998" max="9998" width="2.7109375" style="53" customWidth="1"/>
    <col min="9999" max="9999" width="3.00390625" style="53" customWidth="1"/>
    <col min="10000" max="10001" width="2.57421875" style="53" customWidth="1"/>
    <col min="10002" max="10002" width="1.421875" style="53" customWidth="1"/>
    <col min="10003" max="10003" width="3.421875" style="53" customWidth="1"/>
    <col min="10004" max="10005" width="2.57421875" style="53" customWidth="1"/>
    <col min="10006" max="10006" width="3.140625" style="53" customWidth="1"/>
    <col min="10007" max="10007" width="5.421875" style="53" customWidth="1"/>
    <col min="10008" max="10008" width="1.421875" style="53" customWidth="1"/>
    <col min="10009" max="10011" width="2.57421875" style="53" customWidth="1"/>
    <col min="10012" max="10012" width="3.28125" style="53" customWidth="1"/>
    <col min="10013" max="10013" width="3.421875" style="53" customWidth="1"/>
    <col min="10014" max="10014" width="2.8515625" style="53" customWidth="1"/>
    <col min="10015" max="10015" width="1.8515625" style="53" customWidth="1"/>
    <col min="10016" max="10016" width="2.7109375" style="53" customWidth="1"/>
    <col min="10017" max="10018" width="2.57421875" style="53" customWidth="1"/>
    <col min="10019" max="10019" width="4.28125" style="53" customWidth="1"/>
    <col min="10020" max="10021" width="4.140625" style="53" customWidth="1"/>
    <col min="10022" max="10022" width="4.28125" style="53" customWidth="1"/>
    <col min="10023" max="10028" width="4.140625" style="53" customWidth="1"/>
    <col min="10029" max="10029" width="4.28125" style="53" customWidth="1"/>
    <col min="10030" max="10030" width="0" style="53" hidden="1" customWidth="1"/>
    <col min="10031" max="10031" width="18.421875" style="53" customWidth="1"/>
    <col min="10032" max="10032" width="0" style="53" hidden="1" customWidth="1"/>
    <col min="10033" max="10033" width="0.13671875" style="53" customWidth="1"/>
    <col min="10034" max="10034" width="3.7109375" style="53" customWidth="1"/>
    <col min="10035" max="10240" width="0.13671875" style="53" customWidth="1"/>
    <col min="10241" max="10241" width="10.00390625" style="53" customWidth="1"/>
    <col min="10242" max="10242" width="1.421875" style="53" customWidth="1"/>
    <col min="10243" max="10247" width="2.57421875" style="53" customWidth="1"/>
    <col min="10248" max="10248" width="5.7109375" style="53" customWidth="1"/>
    <col min="10249" max="10253" width="2.57421875" style="53" customWidth="1"/>
    <col min="10254" max="10254" width="2.7109375" style="53" customWidth="1"/>
    <col min="10255" max="10255" width="3.00390625" style="53" customWidth="1"/>
    <col min="10256" max="10257" width="2.57421875" style="53" customWidth="1"/>
    <col min="10258" max="10258" width="1.421875" style="53" customWidth="1"/>
    <col min="10259" max="10259" width="3.421875" style="53" customWidth="1"/>
    <col min="10260" max="10261" width="2.57421875" style="53" customWidth="1"/>
    <col min="10262" max="10262" width="3.140625" style="53" customWidth="1"/>
    <col min="10263" max="10263" width="5.421875" style="53" customWidth="1"/>
    <col min="10264" max="10264" width="1.421875" style="53" customWidth="1"/>
    <col min="10265" max="10267" width="2.57421875" style="53" customWidth="1"/>
    <col min="10268" max="10268" width="3.28125" style="53" customWidth="1"/>
    <col min="10269" max="10269" width="3.421875" style="53" customWidth="1"/>
    <col min="10270" max="10270" width="2.8515625" style="53" customWidth="1"/>
    <col min="10271" max="10271" width="1.8515625" style="53" customWidth="1"/>
    <col min="10272" max="10272" width="2.7109375" style="53" customWidth="1"/>
    <col min="10273" max="10274" width="2.57421875" style="53" customWidth="1"/>
    <col min="10275" max="10275" width="4.28125" style="53" customWidth="1"/>
    <col min="10276" max="10277" width="4.140625" style="53" customWidth="1"/>
    <col min="10278" max="10278" width="4.28125" style="53" customWidth="1"/>
    <col min="10279" max="10284" width="4.140625" style="53" customWidth="1"/>
    <col min="10285" max="10285" width="4.28125" style="53" customWidth="1"/>
    <col min="10286" max="10286" width="0" style="53" hidden="1" customWidth="1"/>
    <col min="10287" max="10287" width="18.421875" style="53" customWidth="1"/>
    <col min="10288" max="10288" width="0" style="53" hidden="1" customWidth="1"/>
    <col min="10289" max="10289" width="0.13671875" style="53" customWidth="1"/>
    <col min="10290" max="10290" width="3.7109375" style="53" customWidth="1"/>
    <col min="10291" max="10496" width="0.13671875" style="53" customWidth="1"/>
    <col min="10497" max="10497" width="10.00390625" style="53" customWidth="1"/>
    <col min="10498" max="10498" width="1.421875" style="53" customWidth="1"/>
    <col min="10499" max="10503" width="2.57421875" style="53" customWidth="1"/>
    <col min="10504" max="10504" width="5.7109375" style="53" customWidth="1"/>
    <col min="10505" max="10509" width="2.57421875" style="53" customWidth="1"/>
    <col min="10510" max="10510" width="2.7109375" style="53" customWidth="1"/>
    <col min="10511" max="10511" width="3.00390625" style="53" customWidth="1"/>
    <col min="10512" max="10513" width="2.57421875" style="53" customWidth="1"/>
    <col min="10514" max="10514" width="1.421875" style="53" customWidth="1"/>
    <col min="10515" max="10515" width="3.421875" style="53" customWidth="1"/>
    <col min="10516" max="10517" width="2.57421875" style="53" customWidth="1"/>
    <col min="10518" max="10518" width="3.140625" style="53" customWidth="1"/>
    <col min="10519" max="10519" width="5.421875" style="53" customWidth="1"/>
    <col min="10520" max="10520" width="1.421875" style="53" customWidth="1"/>
    <col min="10521" max="10523" width="2.57421875" style="53" customWidth="1"/>
    <col min="10524" max="10524" width="3.28125" style="53" customWidth="1"/>
    <col min="10525" max="10525" width="3.421875" style="53" customWidth="1"/>
    <col min="10526" max="10526" width="2.8515625" style="53" customWidth="1"/>
    <col min="10527" max="10527" width="1.8515625" style="53" customWidth="1"/>
    <col min="10528" max="10528" width="2.7109375" style="53" customWidth="1"/>
    <col min="10529" max="10530" width="2.57421875" style="53" customWidth="1"/>
    <col min="10531" max="10531" width="4.28125" style="53" customWidth="1"/>
    <col min="10532" max="10533" width="4.140625" style="53" customWidth="1"/>
    <col min="10534" max="10534" width="4.28125" style="53" customWidth="1"/>
    <col min="10535" max="10540" width="4.140625" style="53" customWidth="1"/>
    <col min="10541" max="10541" width="4.28125" style="53" customWidth="1"/>
    <col min="10542" max="10542" width="0" style="53" hidden="1" customWidth="1"/>
    <col min="10543" max="10543" width="18.421875" style="53" customWidth="1"/>
    <col min="10544" max="10544" width="0" style="53" hidden="1" customWidth="1"/>
    <col min="10545" max="10545" width="0.13671875" style="53" customWidth="1"/>
    <col min="10546" max="10546" width="3.7109375" style="53" customWidth="1"/>
    <col min="10547" max="10752" width="0.13671875" style="53" customWidth="1"/>
    <col min="10753" max="10753" width="10.00390625" style="53" customWidth="1"/>
    <col min="10754" max="10754" width="1.421875" style="53" customWidth="1"/>
    <col min="10755" max="10759" width="2.57421875" style="53" customWidth="1"/>
    <col min="10760" max="10760" width="5.7109375" style="53" customWidth="1"/>
    <col min="10761" max="10765" width="2.57421875" style="53" customWidth="1"/>
    <col min="10766" max="10766" width="2.7109375" style="53" customWidth="1"/>
    <col min="10767" max="10767" width="3.00390625" style="53" customWidth="1"/>
    <col min="10768" max="10769" width="2.57421875" style="53" customWidth="1"/>
    <col min="10770" max="10770" width="1.421875" style="53" customWidth="1"/>
    <col min="10771" max="10771" width="3.421875" style="53" customWidth="1"/>
    <col min="10772" max="10773" width="2.57421875" style="53" customWidth="1"/>
    <col min="10774" max="10774" width="3.140625" style="53" customWidth="1"/>
    <col min="10775" max="10775" width="5.421875" style="53" customWidth="1"/>
    <col min="10776" max="10776" width="1.421875" style="53" customWidth="1"/>
    <col min="10777" max="10779" width="2.57421875" style="53" customWidth="1"/>
    <col min="10780" max="10780" width="3.28125" style="53" customWidth="1"/>
    <col min="10781" max="10781" width="3.421875" style="53" customWidth="1"/>
    <col min="10782" max="10782" width="2.8515625" style="53" customWidth="1"/>
    <col min="10783" max="10783" width="1.8515625" style="53" customWidth="1"/>
    <col min="10784" max="10784" width="2.7109375" style="53" customWidth="1"/>
    <col min="10785" max="10786" width="2.57421875" style="53" customWidth="1"/>
    <col min="10787" max="10787" width="4.28125" style="53" customWidth="1"/>
    <col min="10788" max="10789" width="4.140625" style="53" customWidth="1"/>
    <col min="10790" max="10790" width="4.28125" style="53" customWidth="1"/>
    <col min="10791" max="10796" width="4.140625" style="53" customWidth="1"/>
    <col min="10797" max="10797" width="4.28125" style="53" customWidth="1"/>
    <col min="10798" max="10798" width="0" style="53" hidden="1" customWidth="1"/>
    <col min="10799" max="10799" width="18.421875" style="53" customWidth="1"/>
    <col min="10800" max="10800" width="0" style="53" hidden="1" customWidth="1"/>
    <col min="10801" max="10801" width="0.13671875" style="53" customWidth="1"/>
    <col min="10802" max="10802" width="3.7109375" style="53" customWidth="1"/>
    <col min="10803" max="11008" width="0.13671875" style="53" customWidth="1"/>
    <col min="11009" max="11009" width="10.00390625" style="53" customWidth="1"/>
    <col min="11010" max="11010" width="1.421875" style="53" customWidth="1"/>
    <col min="11011" max="11015" width="2.57421875" style="53" customWidth="1"/>
    <col min="11016" max="11016" width="5.7109375" style="53" customWidth="1"/>
    <col min="11017" max="11021" width="2.57421875" style="53" customWidth="1"/>
    <col min="11022" max="11022" width="2.7109375" style="53" customWidth="1"/>
    <col min="11023" max="11023" width="3.00390625" style="53" customWidth="1"/>
    <col min="11024" max="11025" width="2.57421875" style="53" customWidth="1"/>
    <col min="11026" max="11026" width="1.421875" style="53" customWidth="1"/>
    <col min="11027" max="11027" width="3.421875" style="53" customWidth="1"/>
    <col min="11028" max="11029" width="2.57421875" style="53" customWidth="1"/>
    <col min="11030" max="11030" width="3.140625" style="53" customWidth="1"/>
    <col min="11031" max="11031" width="5.421875" style="53" customWidth="1"/>
    <col min="11032" max="11032" width="1.421875" style="53" customWidth="1"/>
    <col min="11033" max="11035" width="2.57421875" style="53" customWidth="1"/>
    <col min="11036" max="11036" width="3.28125" style="53" customWidth="1"/>
    <col min="11037" max="11037" width="3.421875" style="53" customWidth="1"/>
    <col min="11038" max="11038" width="2.8515625" style="53" customWidth="1"/>
    <col min="11039" max="11039" width="1.8515625" style="53" customWidth="1"/>
    <col min="11040" max="11040" width="2.7109375" style="53" customWidth="1"/>
    <col min="11041" max="11042" width="2.57421875" style="53" customWidth="1"/>
    <col min="11043" max="11043" width="4.28125" style="53" customWidth="1"/>
    <col min="11044" max="11045" width="4.140625" style="53" customWidth="1"/>
    <col min="11046" max="11046" width="4.28125" style="53" customWidth="1"/>
    <col min="11047" max="11052" width="4.140625" style="53" customWidth="1"/>
    <col min="11053" max="11053" width="4.28125" style="53" customWidth="1"/>
    <col min="11054" max="11054" width="0" style="53" hidden="1" customWidth="1"/>
    <col min="11055" max="11055" width="18.421875" style="53" customWidth="1"/>
    <col min="11056" max="11056" width="0" style="53" hidden="1" customWidth="1"/>
    <col min="11057" max="11057" width="0.13671875" style="53" customWidth="1"/>
    <col min="11058" max="11058" width="3.7109375" style="53" customWidth="1"/>
    <col min="11059" max="11264" width="0.13671875" style="53" customWidth="1"/>
    <col min="11265" max="11265" width="10.00390625" style="53" customWidth="1"/>
    <col min="11266" max="11266" width="1.421875" style="53" customWidth="1"/>
    <col min="11267" max="11271" width="2.57421875" style="53" customWidth="1"/>
    <col min="11272" max="11272" width="5.7109375" style="53" customWidth="1"/>
    <col min="11273" max="11277" width="2.57421875" style="53" customWidth="1"/>
    <col min="11278" max="11278" width="2.7109375" style="53" customWidth="1"/>
    <col min="11279" max="11279" width="3.00390625" style="53" customWidth="1"/>
    <col min="11280" max="11281" width="2.57421875" style="53" customWidth="1"/>
    <col min="11282" max="11282" width="1.421875" style="53" customWidth="1"/>
    <col min="11283" max="11283" width="3.421875" style="53" customWidth="1"/>
    <col min="11284" max="11285" width="2.57421875" style="53" customWidth="1"/>
    <col min="11286" max="11286" width="3.140625" style="53" customWidth="1"/>
    <col min="11287" max="11287" width="5.421875" style="53" customWidth="1"/>
    <col min="11288" max="11288" width="1.421875" style="53" customWidth="1"/>
    <col min="11289" max="11291" width="2.57421875" style="53" customWidth="1"/>
    <col min="11292" max="11292" width="3.28125" style="53" customWidth="1"/>
    <col min="11293" max="11293" width="3.421875" style="53" customWidth="1"/>
    <col min="11294" max="11294" width="2.8515625" style="53" customWidth="1"/>
    <col min="11295" max="11295" width="1.8515625" style="53" customWidth="1"/>
    <col min="11296" max="11296" width="2.7109375" style="53" customWidth="1"/>
    <col min="11297" max="11298" width="2.57421875" style="53" customWidth="1"/>
    <col min="11299" max="11299" width="4.28125" style="53" customWidth="1"/>
    <col min="11300" max="11301" width="4.140625" style="53" customWidth="1"/>
    <col min="11302" max="11302" width="4.28125" style="53" customWidth="1"/>
    <col min="11303" max="11308" width="4.140625" style="53" customWidth="1"/>
    <col min="11309" max="11309" width="4.28125" style="53" customWidth="1"/>
    <col min="11310" max="11310" width="0" style="53" hidden="1" customWidth="1"/>
    <col min="11311" max="11311" width="18.421875" style="53" customWidth="1"/>
    <col min="11312" max="11312" width="0" style="53" hidden="1" customWidth="1"/>
    <col min="11313" max="11313" width="0.13671875" style="53" customWidth="1"/>
    <col min="11314" max="11314" width="3.7109375" style="53" customWidth="1"/>
    <col min="11315" max="11520" width="0.13671875" style="53" customWidth="1"/>
    <col min="11521" max="11521" width="10.00390625" style="53" customWidth="1"/>
    <col min="11522" max="11522" width="1.421875" style="53" customWidth="1"/>
    <col min="11523" max="11527" width="2.57421875" style="53" customWidth="1"/>
    <col min="11528" max="11528" width="5.7109375" style="53" customWidth="1"/>
    <col min="11529" max="11533" width="2.57421875" style="53" customWidth="1"/>
    <col min="11534" max="11534" width="2.7109375" style="53" customWidth="1"/>
    <col min="11535" max="11535" width="3.00390625" style="53" customWidth="1"/>
    <col min="11536" max="11537" width="2.57421875" style="53" customWidth="1"/>
    <col min="11538" max="11538" width="1.421875" style="53" customWidth="1"/>
    <col min="11539" max="11539" width="3.421875" style="53" customWidth="1"/>
    <col min="11540" max="11541" width="2.57421875" style="53" customWidth="1"/>
    <col min="11542" max="11542" width="3.140625" style="53" customWidth="1"/>
    <col min="11543" max="11543" width="5.421875" style="53" customWidth="1"/>
    <col min="11544" max="11544" width="1.421875" style="53" customWidth="1"/>
    <col min="11545" max="11547" width="2.57421875" style="53" customWidth="1"/>
    <col min="11548" max="11548" width="3.28125" style="53" customWidth="1"/>
    <col min="11549" max="11549" width="3.421875" style="53" customWidth="1"/>
    <col min="11550" max="11550" width="2.8515625" style="53" customWidth="1"/>
    <col min="11551" max="11551" width="1.8515625" style="53" customWidth="1"/>
    <col min="11552" max="11552" width="2.7109375" style="53" customWidth="1"/>
    <col min="11553" max="11554" width="2.57421875" style="53" customWidth="1"/>
    <col min="11555" max="11555" width="4.28125" style="53" customWidth="1"/>
    <col min="11556" max="11557" width="4.140625" style="53" customWidth="1"/>
    <col min="11558" max="11558" width="4.28125" style="53" customWidth="1"/>
    <col min="11559" max="11564" width="4.140625" style="53" customWidth="1"/>
    <col min="11565" max="11565" width="4.28125" style="53" customWidth="1"/>
    <col min="11566" max="11566" width="0" style="53" hidden="1" customWidth="1"/>
    <col min="11567" max="11567" width="18.421875" style="53" customWidth="1"/>
    <col min="11568" max="11568" width="0" style="53" hidden="1" customWidth="1"/>
    <col min="11569" max="11569" width="0.13671875" style="53" customWidth="1"/>
    <col min="11570" max="11570" width="3.7109375" style="53" customWidth="1"/>
    <col min="11571" max="11776" width="0.13671875" style="53" customWidth="1"/>
    <col min="11777" max="11777" width="10.00390625" style="53" customWidth="1"/>
    <col min="11778" max="11778" width="1.421875" style="53" customWidth="1"/>
    <col min="11779" max="11783" width="2.57421875" style="53" customWidth="1"/>
    <col min="11784" max="11784" width="5.7109375" style="53" customWidth="1"/>
    <col min="11785" max="11789" width="2.57421875" style="53" customWidth="1"/>
    <col min="11790" max="11790" width="2.7109375" style="53" customWidth="1"/>
    <col min="11791" max="11791" width="3.00390625" style="53" customWidth="1"/>
    <col min="11792" max="11793" width="2.57421875" style="53" customWidth="1"/>
    <col min="11794" max="11794" width="1.421875" style="53" customWidth="1"/>
    <col min="11795" max="11795" width="3.421875" style="53" customWidth="1"/>
    <col min="11796" max="11797" width="2.57421875" style="53" customWidth="1"/>
    <col min="11798" max="11798" width="3.140625" style="53" customWidth="1"/>
    <col min="11799" max="11799" width="5.421875" style="53" customWidth="1"/>
    <col min="11800" max="11800" width="1.421875" style="53" customWidth="1"/>
    <col min="11801" max="11803" width="2.57421875" style="53" customWidth="1"/>
    <col min="11804" max="11804" width="3.28125" style="53" customWidth="1"/>
    <col min="11805" max="11805" width="3.421875" style="53" customWidth="1"/>
    <col min="11806" max="11806" width="2.8515625" style="53" customWidth="1"/>
    <col min="11807" max="11807" width="1.8515625" style="53" customWidth="1"/>
    <col min="11808" max="11808" width="2.7109375" style="53" customWidth="1"/>
    <col min="11809" max="11810" width="2.57421875" style="53" customWidth="1"/>
    <col min="11811" max="11811" width="4.28125" style="53" customWidth="1"/>
    <col min="11812" max="11813" width="4.140625" style="53" customWidth="1"/>
    <col min="11814" max="11814" width="4.28125" style="53" customWidth="1"/>
    <col min="11815" max="11820" width="4.140625" style="53" customWidth="1"/>
    <col min="11821" max="11821" width="4.28125" style="53" customWidth="1"/>
    <col min="11822" max="11822" width="0" style="53" hidden="1" customWidth="1"/>
    <col min="11823" max="11823" width="18.421875" style="53" customWidth="1"/>
    <col min="11824" max="11824" width="0" style="53" hidden="1" customWidth="1"/>
    <col min="11825" max="11825" width="0.13671875" style="53" customWidth="1"/>
    <col min="11826" max="11826" width="3.7109375" style="53" customWidth="1"/>
    <col min="11827" max="12032" width="0.13671875" style="53" customWidth="1"/>
    <col min="12033" max="12033" width="10.00390625" style="53" customWidth="1"/>
    <col min="12034" max="12034" width="1.421875" style="53" customWidth="1"/>
    <col min="12035" max="12039" width="2.57421875" style="53" customWidth="1"/>
    <col min="12040" max="12040" width="5.7109375" style="53" customWidth="1"/>
    <col min="12041" max="12045" width="2.57421875" style="53" customWidth="1"/>
    <col min="12046" max="12046" width="2.7109375" style="53" customWidth="1"/>
    <col min="12047" max="12047" width="3.00390625" style="53" customWidth="1"/>
    <col min="12048" max="12049" width="2.57421875" style="53" customWidth="1"/>
    <col min="12050" max="12050" width="1.421875" style="53" customWidth="1"/>
    <col min="12051" max="12051" width="3.421875" style="53" customWidth="1"/>
    <col min="12052" max="12053" width="2.57421875" style="53" customWidth="1"/>
    <col min="12054" max="12054" width="3.140625" style="53" customWidth="1"/>
    <col min="12055" max="12055" width="5.421875" style="53" customWidth="1"/>
    <col min="12056" max="12056" width="1.421875" style="53" customWidth="1"/>
    <col min="12057" max="12059" width="2.57421875" style="53" customWidth="1"/>
    <col min="12060" max="12060" width="3.28125" style="53" customWidth="1"/>
    <col min="12061" max="12061" width="3.421875" style="53" customWidth="1"/>
    <col min="12062" max="12062" width="2.8515625" style="53" customWidth="1"/>
    <col min="12063" max="12063" width="1.8515625" style="53" customWidth="1"/>
    <col min="12064" max="12064" width="2.7109375" style="53" customWidth="1"/>
    <col min="12065" max="12066" width="2.57421875" style="53" customWidth="1"/>
    <col min="12067" max="12067" width="4.28125" style="53" customWidth="1"/>
    <col min="12068" max="12069" width="4.140625" style="53" customWidth="1"/>
    <col min="12070" max="12070" width="4.28125" style="53" customWidth="1"/>
    <col min="12071" max="12076" width="4.140625" style="53" customWidth="1"/>
    <col min="12077" max="12077" width="4.28125" style="53" customWidth="1"/>
    <col min="12078" max="12078" width="0" style="53" hidden="1" customWidth="1"/>
    <col min="12079" max="12079" width="18.421875" style="53" customWidth="1"/>
    <col min="12080" max="12080" width="0" style="53" hidden="1" customWidth="1"/>
    <col min="12081" max="12081" width="0.13671875" style="53" customWidth="1"/>
    <col min="12082" max="12082" width="3.7109375" style="53" customWidth="1"/>
    <col min="12083" max="12288" width="0.13671875" style="53" customWidth="1"/>
    <col min="12289" max="12289" width="10.00390625" style="53" customWidth="1"/>
    <col min="12290" max="12290" width="1.421875" style="53" customWidth="1"/>
    <col min="12291" max="12295" width="2.57421875" style="53" customWidth="1"/>
    <col min="12296" max="12296" width="5.7109375" style="53" customWidth="1"/>
    <col min="12297" max="12301" width="2.57421875" style="53" customWidth="1"/>
    <col min="12302" max="12302" width="2.7109375" style="53" customWidth="1"/>
    <col min="12303" max="12303" width="3.00390625" style="53" customWidth="1"/>
    <col min="12304" max="12305" width="2.57421875" style="53" customWidth="1"/>
    <col min="12306" max="12306" width="1.421875" style="53" customWidth="1"/>
    <col min="12307" max="12307" width="3.421875" style="53" customWidth="1"/>
    <col min="12308" max="12309" width="2.57421875" style="53" customWidth="1"/>
    <col min="12310" max="12310" width="3.140625" style="53" customWidth="1"/>
    <col min="12311" max="12311" width="5.421875" style="53" customWidth="1"/>
    <col min="12312" max="12312" width="1.421875" style="53" customWidth="1"/>
    <col min="12313" max="12315" width="2.57421875" style="53" customWidth="1"/>
    <col min="12316" max="12316" width="3.28125" style="53" customWidth="1"/>
    <col min="12317" max="12317" width="3.421875" style="53" customWidth="1"/>
    <col min="12318" max="12318" width="2.8515625" style="53" customWidth="1"/>
    <col min="12319" max="12319" width="1.8515625" style="53" customWidth="1"/>
    <col min="12320" max="12320" width="2.7109375" style="53" customWidth="1"/>
    <col min="12321" max="12322" width="2.57421875" style="53" customWidth="1"/>
    <col min="12323" max="12323" width="4.28125" style="53" customWidth="1"/>
    <col min="12324" max="12325" width="4.140625" style="53" customWidth="1"/>
    <col min="12326" max="12326" width="4.28125" style="53" customWidth="1"/>
    <col min="12327" max="12332" width="4.140625" style="53" customWidth="1"/>
    <col min="12333" max="12333" width="4.28125" style="53" customWidth="1"/>
    <col min="12334" max="12334" width="0" style="53" hidden="1" customWidth="1"/>
    <col min="12335" max="12335" width="18.421875" style="53" customWidth="1"/>
    <col min="12336" max="12336" width="0" style="53" hidden="1" customWidth="1"/>
    <col min="12337" max="12337" width="0.13671875" style="53" customWidth="1"/>
    <col min="12338" max="12338" width="3.7109375" style="53" customWidth="1"/>
    <col min="12339" max="12544" width="0.13671875" style="53" customWidth="1"/>
    <col min="12545" max="12545" width="10.00390625" style="53" customWidth="1"/>
    <col min="12546" max="12546" width="1.421875" style="53" customWidth="1"/>
    <col min="12547" max="12551" width="2.57421875" style="53" customWidth="1"/>
    <col min="12552" max="12552" width="5.7109375" style="53" customWidth="1"/>
    <col min="12553" max="12557" width="2.57421875" style="53" customWidth="1"/>
    <col min="12558" max="12558" width="2.7109375" style="53" customWidth="1"/>
    <col min="12559" max="12559" width="3.00390625" style="53" customWidth="1"/>
    <col min="12560" max="12561" width="2.57421875" style="53" customWidth="1"/>
    <col min="12562" max="12562" width="1.421875" style="53" customWidth="1"/>
    <col min="12563" max="12563" width="3.421875" style="53" customWidth="1"/>
    <col min="12564" max="12565" width="2.57421875" style="53" customWidth="1"/>
    <col min="12566" max="12566" width="3.140625" style="53" customWidth="1"/>
    <col min="12567" max="12567" width="5.421875" style="53" customWidth="1"/>
    <col min="12568" max="12568" width="1.421875" style="53" customWidth="1"/>
    <col min="12569" max="12571" width="2.57421875" style="53" customWidth="1"/>
    <col min="12572" max="12572" width="3.28125" style="53" customWidth="1"/>
    <col min="12573" max="12573" width="3.421875" style="53" customWidth="1"/>
    <col min="12574" max="12574" width="2.8515625" style="53" customWidth="1"/>
    <col min="12575" max="12575" width="1.8515625" style="53" customWidth="1"/>
    <col min="12576" max="12576" width="2.7109375" style="53" customWidth="1"/>
    <col min="12577" max="12578" width="2.57421875" style="53" customWidth="1"/>
    <col min="12579" max="12579" width="4.28125" style="53" customWidth="1"/>
    <col min="12580" max="12581" width="4.140625" style="53" customWidth="1"/>
    <col min="12582" max="12582" width="4.28125" style="53" customWidth="1"/>
    <col min="12583" max="12588" width="4.140625" style="53" customWidth="1"/>
    <col min="12589" max="12589" width="4.28125" style="53" customWidth="1"/>
    <col min="12590" max="12590" width="0" style="53" hidden="1" customWidth="1"/>
    <col min="12591" max="12591" width="18.421875" style="53" customWidth="1"/>
    <col min="12592" max="12592" width="0" style="53" hidden="1" customWidth="1"/>
    <col min="12593" max="12593" width="0.13671875" style="53" customWidth="1"/>
    <col min="12594" max="12594" width="3.7109375" style="53" customWidth="1"/>
    <col min="12595" max="12800" width="0.13671875" style="53" customWidth="1"/>
    <col min="12801" max="12801" width="10.00390625" style="53" customWidth="1"/>
    <col min="12802" max="12802" width="1.421875" style="53" customWidth="1"/>
    <col min="12803" max="12807" width="2.57421875" style="53" customWidth="1"/>
    <col min="12808" max="12808" width="5.7109375" style="53" customWidth="1"/>
    <col min="12809" max="12813" width="2.57421875" style="53" customWidth="1"/>
    <col min="12814" max="12814" width="2.7109375" style="53" customWidth="1"/>
    <col min="12815" max="12815" width="3.00390625" style="53" customWidth="1"/>
    <col min="12816" max="12817" width="2.57421875" style="53" customWidth="1"/>
    <col min="12818" max="12818" width="1.421875" style="53" customWidth="1"/>
    <col min="12819" max="12819" width="3.421875" style="53" customWidth="1"/>
    <col min="12820" max="12821" width="2.57421875" style="53" customWidth="1"/>
    <col min="12822" max="12822" width="3.140625" style="53" customWidth="1"/>
    <col min="12823" max="12823" width="5.421875" style="53" customWidth="1"/>
    <col min="12824" max="12824" width="1.421875" style="53" customWidth="1"/>
    <col min="12825" max="12827" width="2.57421875" style="53" customWidth="1"/>
    <col min="12828" max="12828" width="3.28125" style="53" customWidth="1"/>
    <col min="12829" max="12829" width="3.421875" style="53" customWidth="1"/>
    <col min="12830" max="12830" width="2.8515625" style="53" customWidth="1"/>
    <col min="12831" max="12831" width="1.8515625" style="53" customWidth="1"/>
    <col min="12832" max="12832" width="2.7109375" style="53" customWidth="1"/>
    <col min="12833" max="12834" width="2.57421875" style="53" customWidth="1"/>
    <col min="12835" max="12835" width="4.28125" style="53" customWidth="1"/>
    <col min="12836" max="12837" width="4.140625" style="53" customWidth="1"/>
    <col min="12838" max="12838" width="4.28125" style="53" customWidth="1"/>
    <col min="12839" max="12844" width="4.140625" style="53" customWidth="1"/>
    <col min="12845" max="12845" width="4.28125" style="53" customWidth="1"/>
    <col min="12846" max="12846" width="0" style="53" hidden="1" customWidth="1"/>
    <col min="12847" max="12847" width="18.421875" style="53" customWidth="1"/>
    <col min="12848" max="12848" width="0" style="53" hidden="1" customWidth="1"/>
    <col min="12849" max="12849" width="0.13671875" style="53" customWidth="1"/>
    <col min="12850" max="12850" width="3.7109375" style="53" customWidth="1"/>
    <col min="12851" max="13056" width="0.13671875" style="53" customWidth="1"/>
    <col min="13057" max="13057" width="10.00390625" style="53" customWidth="1"/>
    <col min="13058" max="13058" width="1.421875" style="53" customWidth="1"/>
    <col min="13059" max="13063" width="2.57421875" style="53" customWidth="1"/>
    <col min="13064" max="13064" width="5.7109375" style="53" customWidth="1"/>
    <col min="13065" max="13069" width="2.57421875" style="53" customWidth="1"/>
    <col min="13070" max="13070" width="2.7109375" style="53" customWidth="1"/>
    <col min="13071" max="13071" width="3.00390625" style="53" customWidth="1"/>
    <col min="13072" max="13073" width="2.57421875" style="53" customWidth="1"/>
    <col min="13074" max="13074" width="1.421875" style="53" customWidth="1"/>
    <col min="13075" max="13075" width="3.421875" style="53" customWidth="1"/>
    <col min="13076" max="13077" width="2.57421875" style="53" customWidth="1"/>
    <col min="13078" max="13078" width="3.140625" style="53" customWidth="1"/>
    <col min="13079" max="13079" width="5.421875" style="53" customWidth="1"/>
    <col min="13080" max="13080" width="1.421875" style="53" customWidth="1"/>
    <col min="13081" max="13083" width="2.57421875" style="53" customWidth="1"/>
    <col min="13084" max="13084" width="3.28125" style="53" customWidth="1"/>
    <col min="13085" max="13085" width="3.421875" style="53" customWidth="1"/>
    <col min="13086" max="13086" width="2.8515625" style="53" customWidth="1"/>
    <col min="13087" max="13087" width="1.8515625" style="53" customWidth="1"/>
    <col min="13088" max="13088" width="2.7109375" style="53" customWidth="1"/>
    <col min="13089" max="13090" width="2.57421875" style="53" customWidth="1"/>
    <col min="13091" max="13091" width="4.28125" style="53" customWidth="1"/>
    <col min="13092" max="13093" width="4.140625" style="53" customWidth="1"/>
    <col min="13094" max="13094" width="4.28125" style="53" customWidth="1"/>
    <col min="13095" max="13100" width="4.140625" style="53" customWidth="1"/>
    <col min="13101" max="13101" width="4.28125" style="53" customWidth="1"/>
    <col min="13102" max="13102" width="0" style="53" hidden="1" customWidth="1"/>
    <col min="13103" max="13103" width="18.421875" style="53" customWidth="1"/>
    <col min="13104" max="13104" width="0" style="53" hidden="1" customWidth="1"/>
    <col min="13105" max="13105" width="0.13671875" style="53" customWidth="1"/>
    <col min="13106" max="13106" width="3.7109375" style="53" customWidth="1"/>
    <col min="13107" max="13312" width="0.13671875" style="53" customWidth="1"/>
    <col min="13313" max="13313" width="10.00390625" style="53" customWidth="1"/>
    <col min="13314" max="13314" width="1.421875" style="53" customWidth="1"/>
    <col min="13315" max="13319" width="2.57421875" style="53" customWidth="1"/>
    <col min="13320" max="13320" width="5.7109375" style="53" customWidth="1"/>
    <col min="13321" max="13325" width="2.57421875" style="53" customWidth="1"/>
    <col min="13326" max="13326" width="2.7109375" style="53" customWidth="1"/>
    <col min="13327" max="13327" width="3.00390625" style="53" customWidth="1"/>
    <col min="13328" max="13329" width="2.57421875" style="53" customWidth="1"/>
    <col min="13330" max="13330" width="1.421875" style="53" customWidth="1"/>
    <col min="13331" max="13331" width="3.421875" style="53" customWidth="1"/>
    <col min="13332" max="13333" width="2.57421875" style="53" customWidth="1"/>
    <col min="13334" max="13334" width="3.140625" style="53" customWidth="1"/>
    <col min="13335" max="13335" width="5.421875" style="53" customWidth="1"/>
    <col min="13336" max="13336" width="1.421875" style="53" customWidth="1"/>
    <col min="13337" max="13339" width="2.57421875" style="53" customWidth="1"/>
    <col min="13340" max="13340" width="3.28125" style="53" customWidth="1"/>
    <col min="13341" max="13341" width="3.421875" style="53" customWidth="1"/>
    <col min="13342" max="13342" width="2.8515625" style="53" customWidth="1"/>
    <col min="13343" max="13343" width="1.8515625" style="53" customWidth="1"/>
    <col min="13344" max="13344" width="2.7109375" style="53" customWidth="1"/>
    <col min="13345" max="13346" width="2.57421875" style="53" customWidth="1"/>
    <col min="13347" max="13347" width="4.28125" style="53" customWidth="1"/>
    <col min="13348" max="13349" width="4.140625" style="53" customWidth="1"/>
    <col min="13350" max="13350" width="4.28125" style="53" customWidth="1"/>
    <col min="13351" max="13356" width="4.140625" style="53" customWidth="1"/>
    <col min="13357" max="13357" width="4.28125" style="53" customWidth="1"/>
    <col min="13358" max="13358" width="0" style="53" hidden="1" customWidth="1"/>
    <col min="13359" max="13359" width="18.421875" style="53" customWidth="1"/>
    <col min="13360" max="13360" width="0" style="53" hidden="1" customWidth="1"/>
    <col min="13361" max="13361" width="0.13671875" style="53" customWidth="1"/>
    <col min="13362" max="13362" width="3.7109375" style="53" customWidth="1"/>
    <col min="13363" max="13568" width="0.13671875" style="53" customWidth="1"/>
    <col min="13569" max="13569" width="10.00390625" style="53" customWidth="1"/>
    <col min="13570" max="13570" width="1.421875" style="53" customWidth="1"/>
    <col min="13571" max="13575" width="2.57421875" style="53" customWidth="1"/>
    <col min="13576" max="13576" width="5.7109375" style="53" customWidth="1"/>
    <col min="13577" max="13581" width="2.57421875" style="53" customWidth="1"/>
    <col min="13582" max="13582" width="2.7109375" style="53" customWidth="1"/>
    <col min="13583" max="13583" width="3.00390625" style="53" customWidth="1"/>
    <col min="13584" max="13585" width="2.57421875" style="53" customWidth="1"/>
    <col min="13586" max="13586" width="1.421875" style="53" customWidth="1"/>
    <col min="13587" max="13587" width="3.421875" style="53" customWidth="1"/>
    <col min="13588" max="13589" width="2.57421875" style="53" customWidth="1"/>
    <col min="13590" max="13590" width="3.140625" style="53" customWidth="1"/>
    <col min="13591" max="13591" width="5.421875" style="53" customWidth="1"/>
    <col min="13592" max="13592" width="1.421875" style="53" customWidth="1"/>
    <col min="13593" max="13595" width="2.57421875" style="53" customWidth="1"/>
    <col min="13596" max="13596" width="3.28125" style="53" customWidth="1"/>
    <col min="13597" max="13597" width="3.421875" style="53" customWidth="1"/>
    <col min="13598" max="13598" width="2.8515625" style="53" customWidth="1"/>
    <col min="13599" max="13599" width="1.8515625" style="53" customWidth="1"/>
    <col min="13600" max="13600" width="2.7109375" style="53" customWidth="1"/>
    <col min="13601" max="13602" width="2.57421875" style="53" customWidth="1"/>
    <col min="13603" max="13603" width="4.28125" style="53" customWidth="1"/>
    <col min="13604" max="13605" width="4.140625" style="53" customWidth="1"/>
    <col min="13606" max="13606" width="4.28125" style="53" customWidth="1"/>
    <col min="13607" max="13612" width="4.140625" style="53" customWidth="1"/>
    <col min="13613" max="13613" width="4.28125" style="53" customWidth="1"/>
    <col min="13614" max="13614" width="0" style="53" hidden="1" customWidth="1"/>
    <col min="13615" max="13615" width="18.421875" style="53" customWidth="1"/>
    <col min="13616" max="13616" width="0" style="53" hidden="1" customWidth="1"/>
    <col min="13617" max="13617" width="0.13671875" style="53" customWidth="1"/>
    <col min="13618" max="13618" width="3.7109375" style="53" customWidth="1"/>
    <col min="13619" max="13824" width="0.13671875" style="53" customWidth="1"/>
    <col min="13825" max="13825" width="10.00390625" style="53" customWidth="1"/>
    <col min="13826" max="13826" width="1.421875" style="53" customWidth="1"/>
    <col min="13827" max="13831" width="2.57421875" style="53" customWidth="1"/>
    <col min="13832" max="13832" width="5.7109375" style="53" customWidth="1"/>
    <col min="13833" max="13837" width="2.57421875" style="53" customWidth="1"/>
    <col min="13838" max="13838" width="2.7109375" style="53" customWidth="1"/>
    <col min="13839" max="13839" width="3.00390625" style="53" customWidth="1"/>
    <col min="13840" max="13841" width="2.57421875" style="53" customWidth="1"/>
    <col min="13842" max="13842" width="1.421875" style="53" customWidth="1"/>
    <col min="13843" max="13843" width="3.421875" style="53" customWidth="1"/>
    <col min="13844" max="13845" width="2.57421875" style="53" customWidth="1"/>
    <col min="13846" max="13846" width="3.140625" style="53" customWidth="1"/>
    <col min="13847" max="13847" width="5.421875" style="53" customWidth="1"/>
    <col min="13848" max="13848" width="1.421875" style="53" customWidth="1"/>
    <col min="13849" max="13851" width="2.57421875" style="53" customWidth="1"/>
    <col min="13852" max="13852" width="3.28125" style="53" customWidth="1"/>
    <col min="13853" max="13853" width="3.421875" style="53" customWidth="1"/>
    <col min="13854" max="13854" width="2.8515625" style="53" customWidth="1"/>
    <col min="13855" max="13855" width="1.8515625" style="53" customWidth="1"/>
    <col min="13856" max="13856" width="2.7109375" style="53" customWidth="1"/>
    <col min="13857" max="13858" width="2.57421875" style="53" customWidth="1"/>
    <col min="13859" max="13859" width="4.28125" style="53" customWidth="1"/>
    <col min="13860" max="13861" width="4.140625" style="53" customWidth="1"/>
    <col min="13862" max="13862" width="4.28125" style="53" customWidth="1"/>
    <col min="13863" max="13868" width="4.140625" style="53" customWidth="1"/>
    <col min="13869" max="13869" width="4.28125" style="53" customWidth="1"/>
    <col min="13870" max="13870" width="0" style="53" hidden="1" customWidth="1"/>
    <col min="13871" max="13871" width="18.421875" style="53" customWidth="1"/>
    <col min="13872" max="13872" width="0" style="53" hidden="1" customWidth="1"/>
    <col min="13873" max="13873" width="0.13671875" style="53" customWidth="1"/>
    <col min="13874" max="13874" width="3.7109375" style="53" customWidth="1"/>
    <col min="13875" max="14080" width="0.13671875" style="53" customWidth="1"/>
    <col min="14081" max="14081" width="10.00390625" style="53" customWidth="1"/>
    <col min="14082" max="14082" width="1.421875" style="53" customWidth="1"/>
    <col min="14083" max="14087" width="2.57421875" style="53" customWidth="1"/>
    <col min="14088" max="14088" width="5.7109375" style="53" customWidth="1"/>
    <col min="14089" max="14093" width="2.57421875" style="53" customWidth="1"/>
    <col min="14094" max="14094" width="2.7109375" style="53" customWidth="1"/>
    <col min="14095" max="14095" width="3.00390625" style="53" customWidth="1"/>
    <col min="14096" max="14097" width="2.57421875" style="53" customWidth="1"/>
    <col min="14098" max="14098" width="1.421875" style="53" customWidth="1"/>
    <col min="14099" max="14099" width="3.421875" style="53" customWidth="1"/>
    <col min="14100" max="14101" width="2.57421875" style="53" customWidth="1"/>
    <col min="14102" max="14102" width="3.140625" style="53" customWidth="1"/>
    <col min="14103" max="14103" width="5.421875" style="53" customWidth="1"/>
    <col min="14104" max="14104" width="1.421875" style="53" customWidth="1"/>
    <col min="14105" max="14107" width="2.57421875" style="53" customWidth="1"/>
    <col min="14108" max="14108" width="3.28125" style="53" customWidth="1"/>
    <col min="14109" max="14109" width="3.421875" style="53" customWidth="1"/>
    <col min="14110" max="14110" width="2.8515625" style="53" customWidth="1"/>
    <col min="14111" max="14111" width="1.8515625" style="53" customWidth="1"/>
    <col min="14112" max="14112" width="2.7109375" style="53" customWidth="1"/>
    <col min="14113" max="14114" width="2.57421875" style="53" customWidth="1"/>
    <col min="14115" max="14115" width="4.28125" style="53" customWidth="1"/>
    <col min="14116" max="14117" width="4.140625" style="53" customWidth="1"/>
    <col min="14118" max="14118" width="4.28125" style="53" customWidth="1"/>
    <col min="14119" max="14124" width="4.140625" style="53" customWidth="1"/>
    <col min="14125" max="14125" width="4.28125" style="53" customWidth="1"/>
    <col min="14126" max="14126" width="0" style="53" hidden="1" customWidth="1"/>
    <col min="14127" max="14127" width="18.421875" style="53" customWidth="1"/>
    <col min="14128" max="14128" width="0" style="53" hidden="1" customWidth="1"/>
    <col min="14129" max="14129" width="0.13671875" style="53" customWidth="1"/>
    <col min="14130" max="14130" width="3.7109375" style="53" customWidth="1"/>
    <col min="14131" max="14336" width="0.13671875" style="53" customWidth="1"/>
    <col min="14337" max="14337" width="10.00390625" style="53" customWidth="1"/>
    <col min="14338" max="14338" width="1.421875" style="53" customWidth="1"/>
    <col min="14339" max="14343" width="2.57421875" style="53" customWidth="1"/>
    <col min="14344" max="14344" width="5.7109375" style="53" customWidth="1"/>
    <col min="14345" max="14349" width="2.57421875" style="53" customWidth="1"/>
    <col min="14350" max="14350" width="2.7109375" style="53" customWidth="1"/>
    <col min="14351" max="14351" width="3.00390625" style="53" customWidth="1"/>
    <col min="14352" max="14353" width="2.57421875" style="53" customWidth="1"/>
    <col min="14354" max="14354" width="1.421875" style="53" customWidth="1"/>
    <col min="14355" max="14355" width="3.421875" style="53" customWidth="1"/>
    <col min="14356" max="14357" width="2.57421875" style="53" customWidth="1"/>
    <col min="14358" max="14358" width="3.140625" style="53" customWidth="1"/>
    <col min="14359" max="14359" width="5.421875" style="53" customWidth="1"/>
    <col min="14360" max="14360" width="1.421875" style="53" customWidth="1"/>
    <col min="14361" max="14363" width="2.57421875" style="53" customWidth="1"/>
    <col min="14364" max="14364" width="3.28125" style="53" customWidth="1"/>
    <col min="14365" max="14365" width="3.421875" style="53" customWidth="1"/>
    <col min="14366" max="14366" width="2.8515625" style="53" customWidth="1"/>
    <col min="14367" max="14367" width="1.8515625" style="53" customWidth="1"/>
    <col min="14368" max="14368" width="2.7109375" style="53" customWidth="1"/>
    <col min="14369" max="14370" width="2.57421875" style="53" customWidth="1"/>
    <col min="14371" max="14371" width="4.28125" style="53" customWidth="1"/>
    <col min="14372" max="14373" width="4.140625" style="53" customWidth="1"/>
    <col min="14374" max="14374" width="4.28125" style="53" customWidth="1"/>
    <col min="14375" max="14380" width="4.140625" style="53" customWidth="1"/>
    <col min="14381" max="14381" width="4.28125" style="53" customWidth="1"/>
    <col min="14382" max="14382" width="0" style="53" hidden="1" customWidth="1"/>
    <col min="14383" max="14383" width="18.421875" style="53" customWidth="1"/>
    <col min="14384" max="14384" width="0" style="53" hidden="1" customWidth="1"/>
    <col min="14385" max="14385" width="0.13671875" style="53" customWidth="1"/>
    <col min="14386" max="14386" width="3.7109375" style="53" customWidth="1"/>
    <col min="14387" max="14592" width="0.13671875" style="53" customWidth="1"/>
    <col min="14593" max="14593" width="10.00390625" style="53" customWidth="1"/>
    <col min="14594" max="14594" width="1.421875" style="53" customWidth="1"/>
    <col min="14595" max="14599" width="2.57421875" style="53" customWidth="1"/>
    <col min="14600" max="14600" width="5.7109375" style="53" customWidth="1"/>
    <col min="14601" max="14605" width="2.57421875" style="53" customWidth="1"/>
    <col min="14606" max="14606" width="2.7109375" style="53" customWidth="1"/>
    <col min="14607" max="14607" width="3.00390625" style="53" customWidth="1"/>
    <col min="14608" max="14609" width="2.57421875" style="53" customWidth="1"/>
    <col min="14610" max="14610" width="1.421875" style="53" customWidth="1"/>
    <col min="14611" max="14611" width="3.421875" style="53" customWidth="1"/>
    <col min="14612" max="14613" width="2.57421875" style="53" customWidth="1"/>
    <col min="14614" max="14614" width="3.140625" style="53" customWidth="1"/>
    <col min="14615" max="14615" width="5.421875" style="53" customWidth="1"/>
    <col min="14616" max="14616" width="1.421875" style="53" customWidth="1"/>
    <col min="14617" max="14619" width="2.57421875" style="53" customWidth="1"/>
    <col min="14620" max="14620" width="3.28125" style="53" customWidth="1"/>
    <col min="14621" max="14621" width="3.421875" style="53" customWidth="1"/>
    <col min="14622" max="14622" width="2.8515625" style="53" customWidth="1"/>
    <col min="14623" max="14623" width="1.8515625" style="53" customWidth="1"/>
    <col min="14624" max="14624" width="2.7109375" style="53" customWidth="1"/>
    <col min="14625" max="14626" width="2.57421875" style="53" customWidth="1"/>
    <col min="14627" max="14627" width="4.28125" style="53" customWidth="1"/>
    <col min="14628" max="14629" width="4.140625" style="53" customWidth="1"/>
    <col min="14630" max="14630" width="4.28125" style="53" customWidth="1"/>
    <col min="14631" max="14636" width="4.140625" style="53" customWidth="1"/>
    <col min="14637" max="14637" width="4.28125" style="53" customWidth="1"/>
    <col min="14638" max="14638" width="0" style="53" hidden="1" customWidth="1"/>
    <col min="14639" max="14639" width="18.421875" style="53" customWidth="1"/>
    <col min="14640" max="14640" width="0" style="53" hidden="1" customWidth="1"/>
    <col min="14641" max="14641" width="0.13671875" style="53" customWidth="1"/>
    <col min="14642" max="14642" width="3.7109375" style="53" customWidth="1"/>
    <col min="14643" max="14848" width="0.13671875" style="53" customWidth="1"/>
    <col min="14849" max="14849" width="10.00390625" style="53" customWidth="1"/>
    <col min="14850" max="14850" width="1.421875" style="53" customWidth="1"/>
    <col min="14851" max="14855" width="2.57421875" style="53" customWidth="1"/>
    <col min="14856" max="14856" width="5.7109375" style="53" customWidth="1"/>
    <col min="14857" max="14861" width="2.57421875" style="53" customWidth="1"/>
    <col min="14862" max="14862" width="2.7109375" style="53" customWidth="1"/>
    <col min="14863" max="14863" width="3.00390625" style="53" customWidth="1"/>
    <col min="14864" max="14865" width="2.57421875" style="53" customWidth="1"/>
    <col min="14866" max="14866" width="1.421875" style="53" customWidth="1"/>
    <col min="14867" max="14867" width="3.421875" style="53" customWidth="1"/>
    <col min="14868" max="14869" width="2.57421875" style="53" customWidth="1"/>
    <col min="14870" max="14870" width="3.140625" style="53" customWidth="1"/>
    <col min="14871" max="14871" width="5.421875" style="53" customWidth="1"/>
    <col min="14872" max="14872" width="1.421875" style="53" customWidth="1"/>
    <col min="14873" max="14875" width="2.57421875" style="53" customWidth="1"/>
    <col min="14876" max="14876" width="3.28125" style="53" customWidth="1"/>
    <col min="14877" max="14877" width="3.421875" style="53" customWidth="1"/>
    <col min="14878" max="14878" width="2.8515625" style="53" customWidth="1"/>
    <col min="14879" max="14879" width="1.8515625" style="53" customWidth="1"/>
    <col min="14880" max="14880" width="2.7109375" style="53" customWidth="1"/>
    <col min="14881" max="14882" width="2.57421875" style="53" customWidth="1"/>
    <col min="14883" max="14883" width="4.28125" style="53" customWidth="1"/>
    <col min="14884" max="14885" width="4.140625" style="53" customWidth="1"/>
    <col min="14886" max="14886" width="4.28125" style="53" customWidth="1"/>
    <col min="14887" max="14892" width="4.140625" style="53" customWidth="1"/>
    <col min="14893" max="14893" width="4.28125" style="53" customWidth="1"/>
    <col min="14894" max="14894" width="0" style="53" hidden="1" customWidth="1"/>
    <col min="14895" max="14895" width="18.421875" style="53" customWidth="1"/>
    <col min="14896" max="14896" width="0" style="53" hidden="1" customWidth="1"/>
    <col min="14897" max="14897" width="0.13671875" style="53" customWidth="1"/>
    <col min="14898" max="14898" width="3.7109375" style="53" customWidth="1"/>
    <col min="14899" max="15104" width="0.13671875" style="53" customWidth="1"/>
    <col min="15105" max="15105" width="10.00390625" style="53" customWidth="1"/>
    <col min="15106" max="15106" width="1.421875" style="53" customWidth="1"/>
    <col min="15107" max="15111" width="2.57421875" style="53" customWidth="1"/>
    <col min="15112" max="15112" width="5.7109375" style="53" customWidth="1"/>
    <col min="15113" max="15117" width="2.57421875" style="53" customWidth="1"/>
    <col min="15118" max="15118" width="2.7109375" style="53" customWidth="1"/>
    <col min="15119" max="15119" width="3.00390625" style="53" customWidth="1"/>
    <col min="15120" max="15121" width="2.57421875" style="53" customWidth="1"/>
    <col min="15122" max="15122" width="1.421875" style="53" customWidth="1"/>
    <col min="15123" max="15123" width="3.421875" style="53" customWidth="1"/>
    <col min="15124" max="15125" width="2.57421875" style="53" customWidth="1"/>
    <col min="15126" max="15126" width="3.140625" style="53" customWidth="1"/>
    <col min="15127" max="15127" width="5.421875" style="53" customWidth="1"/>
    <col min="15128" max="15128" width="1.421875" style="53" customWidth="1"/>
    <col min="15129" max="15131" width="2.57421875" style="53" customWidth="1"/>
    <col min="15132" max="15132" width="3.28125" style="53" customWidth="1"/>
    <col min="15133" max="15133" width="3.421875" style="53" customWidth="1"/>
    <col min="15134" max="15134" width="2.8515625" style="53" customWidth="1"/>
    <col min="15135" max="15135" width="1.8515625" style="53" customWidth="1"/>
    <col min="15136" max="15136" width="2.7109375" style="53" customWidth="1"/>
    <col min="15137" max="15138" width="2.57421875" style="53" customWidth="1"/>
    <col min="15139" max="15139" width="4.28125" style="53" customWidth="1"/>
    <col min="15140" max="15141" width="4.140625" style="53" customWidth="1"/>
    <col min="15142" max="15142" width="4.28125" style="53" customWidth="1"/>
    <col min="15143" max="15148" width="4.140625" style="53" customWidth="1"/>
    <col min="15149" max="15149" width="4.28125" style="53" customWidth="1"/>
    <col min="15150" max="15150" width="0" style="53" hidden="1" customWidth="1"/>
    <col min="15151" max="15151" width="18.421875" style="53" customWidth="1"/>
    <col min="15152" max="15152" width="0" style="53" hidden="1" customWidth="1"/>
    <col min="15153" max="15153" width="0.13671875" style="53" customWidth="1"/>
    <col min="15154" max="15154" width="3.7109375" style="53" customWidth="1"/>
    <col min="15155" max="15360" width="0.13671875" style="53" customWidth="1"/>
    <col min="15361" max="15361" width="10.00390625" style="53" customWidth="1"/>
    <col min="15362" max="15362" width="1.421875" style="53" customWidth="1"/>
    <col min="15363" max="15367" width="2.57421875" style="53" customWidth="1"/>
    <col min="15368" max="15368" width="5.7109375" style="53" customWidth="1"/>
    <col min="15369" max="15373" width="2.57421875" style="53" customWidth="1"/>
    <col min="15374" max="15374" width="2.7109375" style="53" customWidth="1"/>
    <col min="15375" max="15375" width="3.00390625" style="53" customWidth="1"/>
    <col min="15376" max="15377" width="2.57421875" style="53" customWidth="1"/>
    <col min="15378" max="15378" width="1.421875" style="53" customWidth="1"/>
    <col min="15379" max="15379" width="3.421875" style="53" customWidth="1"/>
    <col min="15380" max="15381" width="2.57421875" style="53" customWidth="1"/>
    <col min="15382" max="15382" width="3.140625" style="53" customWidth="1"/>
    <col min="15383" max="15383" width="5.421875" style="53" customWidth="1"/>
    <col min="15384" max="15384" width="1.421875" style="53" customWidth="1"/>
    <col min="15385" max="15387" width="2.57421875" style="53" customWidth="1"/>
    <col min="15388" max="15388" width="3.28125" style="53" customWidth="1"/>
    <col min="15389" max="15389" width="3.421875" style="53" customWidth="1"/>
    <col min="15390" max="15390" width="2.8515625" style="53" customWidth="1"/>
    <col min="15391" max="15391" width="1.8515625" style="53" customWidth="1"/>
    <col min="15392" max="15392" width="2.7109375" style="53" customWidth="1"/>
    <col min="15393" max="15394" width="2.57421875" style="53" customWidth="1"/>
    <col min="15395" max="15395" width="4.28125" style="53" customWidth="1"/>
    <col min="15396" max="15397" width="4.140625" style="53" customWidth="1"/>
    <col min="15398" max="15398" width="4.28125" style="53" customWidth="1"/>
    <col min="15399" max="15404" width="4.140625" style="53" customWidth="1"/>
    <col min="15405" max="15405" width="4.28125" style="53" customWidth="1"/>
    <col min="15406" max="15406" width="0" style="53" hidden="1" customWidth="1"/>
    <col min="15407" max="15407" width="18.421875" style="53" customWidth="1"/>
    <col min="15408" max="15408" width="0" style="53" hidden="1" customWidth="1"/>
    <col min="15409" max="15409" width="0.13671875" style="53" customWidth="1"/>
    <col min="15410" max="15410" width="3.7109375" style="53" customWidth="1"/>
    <col min="15411" max="15616" width="0.13671875" style="53" customWidth="1"/>
    <col min="15617" max="15617" width="10.00390625" style="53" customWidth="1"/>
    <col min="15618" max="15618" width="1.421875" style="53" customWidth="1"/>
    <col min="15619" max="15623" width="2.57421875" style="53" customWidth="1"/>
    <col min="15624" max="15624" width="5.7109375" style="53" customWidth="1"/>
    <col min="15625" max="15629" width="2.57421875" style="53" customWidth="1"/>
    <col min="15630" max="15630" width="2.7109375" style="53" customWidth="1"/>
    <col min="15631" max="15631" width="3.00390625" style="53" customWidth="1"/>
    <col min="15632" max="15633" width="2.57421875" style="53" customWidth="1"/>
    <col min="15634" max="15634" width="1.421875" style="53" customWidth="1"/>
    <col min="15635" max="15635" width="3.421875" style="53" customWidth="1"/>
    <col min="15636" max="15637" width="2.57421875" style="53" customWidth="1"/>
    <col min="15638" max="15638" width="3.140625" style="53" customWidth="1"/>
    <col min="15639" max="15639" width="5.421875" style="53" customWidth="1"/>
    <col min="15640" max="15640" width="1.421875" style="53" customWidth="1"/>
    <col min="15641" max="15643" width="2.57421875" style="53" customWidth="1"/>
    <col min="15644" max="15644" width="3.28125" style="53" customWidth="1"/>
    <col min="15645" max="15645" width="3.421875" style="53" customWidth="1"/>
    <col min="15646" max="15646" width="2.8515625" style="53" customWidth="1"/>
    <col min="15647" max="15647" width="1.8515625" style="53" customWidth="1"/>
    <col min="15648" max="15648" width="2.7109375" style="53" customWidth="1"/>
    <col min="15649" max="15650" width="2.57421875" style="53" customWidth="1"/>
    <col min="15651" max="15651" width="4.28125" style="53" customWidth="1"/>
    <col min="15652" max="15653" width="4.140625" style="53" customWidth="1"/>
    <col min="15654" max="15654" width="4.28125" style="53" customWidth="1"/>
    <col min="15655" max="15660" width="4.140625" style="53" customWidth="1"/>
    <col min="15661" max="15661" width="4.28125" style="53" customWidth="1"/>
    <col min="15662" max="15662" width="0" style="53" hidden="1" customWidth="1"/>
    <col min="15663" max="15663" width="18.421875" style="53" customWidth="1"/>
    <col min="15664" max="15664" width="0" style="53" hidden="1" customWidth="1"/>
    <col min="15665" max="15665" width="0.13671875" style="53" customWidth="1"/>
    <col min="15666" max="15666" width="3.7109375" style="53" customWidth="1"/>
    <col min="15667" max="15872" width="0.13671875" style="53" customWidth="1"/>
    <col min="15873" max="15873" width="10.00390625" style="53" customWidth="1"/>
    <col min="15874" max="15874" width="1.421875" style="53" customWidth="1"/>
    <col min="15875" max="15879" width="2.57421875" style="53" customWidth="1"/>
    <col min="15880" max="15880" width="5.7109375" style="53" customWidth="1"/>
    <col min="15881" max="15885" width="2.57421875" style="53" customWidth="1"/>
    <col min="15886" max="15886" width="2.7109375" style="53" customWidth="1"/>
    <col min="15887" max="15887" width="3.00390625" style="53" customWidth="1"/>
    <col min="15888" max="15889" width="2.57421875" style="53" customWidth="1"/>
    <col min="15890" max="15890" width="1.421875" style="53" customWidth="1"/>
    <col min="15891" max="15891" width="3.421875" style="53" customWidth="1"/>
    <col min="15892" max="15893" width="2.57421875" style="53" customWidth="1"/>
    <col min="15894" max="15894" width="3.140625" style="53" customWidth="1"/>
    <col min="15895" max="15895" width="5.421875" style="53" customWidth="1"/>
    <col min="15896" max="15896" width="1.421875" style="53" customWidth="1"/>
    <col min="15897" max="15899" width="2.57421875" style="53" customWidth="1"/>
    <col min="15900" max="15900" width="3.28125" style="53" customWidth="1"/>
    <col min="15901" max="15901" width="3.421875" style="53" customWidth="1"/>
    <col min="15902" max="15902" width="2.8515625" style="53" customWidth="1"/>
    <col min="15903" max="15903" width="1.8515625" style="53" customWidth="1"/>
    <col min="15904" max="15904" width="2.7109375" style="53" customWidth="1"/>
    <col min="15905" max="15906" width="2.57421875" style="53" customWidth="1"/>
    <col min="15907" max="15907" width="4.28125" style="53" customWidth="1"/>
    <col min="15908" max="15909" width="4.140625" style="53" customWidth="1"/>
    <col min="15910" max="15910" width="4.28125" style="53" customWidth="1"/>
    <col min="15911" max="15916" width="4.140625" style="53" customWidth="1"/>
    <col min="15917" max="15917" width="4.28125" style="53" customWidth="1"/>
    <col min="15918" max="15918" width="0" style="53" hidden="1" customWidth="1"/>
    <col min="15919" max="15919" width="18.421875" style="53" customWidth="1"/>
    <col min="15920" max="15920" width="0" style="53" hidden="1" customWidth="1"/>
    <col min="15921" max="15921" width="0.13671875" style="53" customWidth="1"/>
    <col min="15922" max="15922" width="3.7109375" style="53" customWidth="1"/>
    <col min="15923" max="16128" width="0.13671875" style="53" customWidth="1"/>
    <col min="16129" max="16129" width="10.00390625" style="53" customWidth="1"/>
    <col min="16130" max="16130" width="1.421875" style="53" customWidth="1"/>
    <col min="16131" max="16135" width="2.57421875" style="53" customWidth="1"/>
    <col min="16136" max="16136" width="5.7109375" style="53" customWidth="1"/>
    <col min="16137" max="16141" width="2.57421875" style="53" customWidth="1"/>
    <col min="16142" max="16142" width="2.7109375" style="53" customWidth="1"/>
    <col min="16143" max="16143" width="3.00390625" style="53" customWidth="1"/>
    <col min="16144" max="16145" width="2.57421875" style="53" customWidth="1"/>
    <col min="16146" max="16146" width="1.421875" style="53" customWidth="1"/>
    <col min="16147" max="16147" width="3.421875" style="53" customWidth="1"/>
    <col min="16148" max="16149" width="2.57421875" style="53" customWidth="1"/>
    <col min="16150" max="16150" width="3.140625" style="53" customWidth="1"/>
    <col min="16151" max="16151" width="5.421875" style="53" customWidth="1"/>
    <col min="16152" max="16152" width="1.421875" style="53" customWidth="1"/>
    <col min="16153" max="16155" width="2.57421875" style="53" customWidth="1"/>
    <col min="16156" max="16156" width="3.28125" style="53" customWidth="1"/>
    <col min="16157" max="16157" width="3.421875" style="53" customWidth="1"/>
    <col min="16158" max="16158" width="2.8515625" style="53" customWidth="1"/>
    <col min="16159" max="16159" width="1.8515625" style="53" customWidth="1"/>
    <col min="16160" max="16160" width="2.7109375" style="53" customWidth="1"/>
    <col min="16161" max="16162" width="2.57421875" style="53" customWidth="1"/>
    <col min="16163" max="16163" width="4.28125" style="53" customWidth="1"/>
    <col min="16164" max="16165" width="4.140625" style="53" customWidth="1"/>
    <col min="16166" max="16166" width="4.28125" style="53" customWidth="1"/>
    <col min="16167" max="16172" width="4.140625" style="53" customWidth="1"/>
    <col min="16173" max="16173" width="4.28125" style="53" customWidth="1"/>
    <col min="16174" max="16174" width="0" style="53" hidden="1" customWidth="1"/>
    <col min="16175" max="16175" width="18.421875" style="53" customWidth="1"/>
    <col min="16176" max="16176" width="0" style="53" hidden="1" customWidth="1"/>
    <col min="16177" max="16177" width="0.13671875" style="53" customWidth="1"/>
    <col min="16178" max="16178" width="3.7109375" style="53" customWidth="1"/>
    <col min="16179" max="16384" width="0.13671875" style="53" customWidth="1"/>
  </cols>
  <sheetData>
    <row r="1" spans="2:47" ht="12" customHeight="1">
      <c r="B1" s="1"/>
      <c r="C1" s="2"/>
      <c r="D1" s="2"/>
      <c r="E1" s="2"/>
      <c r="F1" s="2"/>
      <c r="G1" s="2"/>
      <c r="H1" s="2"/>
      <c r="I1" s="2"/>
      <c r="J1" s="2"/>
      <c r="K1" s="2"/>
      <c r="L1" s="2"/>
      <c r="M1" s="2"/>
      <c r="N1" s="2"/>
      <c r="O1" s="2"/>
      <c r="P1" s="2"/>
      <c r="Q1" s="2"/>
      <c r="R1" s="2"/>
      <c r="S1" s="2"/>
      <c r="T1" s="2"/>
      <c r="U1" s="121"/>
      <c r="V1" s="121"/>
      <c r="W1" s="121"/>
      <c r="X1" s="121"/>
      <c r="Y1" s="2"/>
      <c r="Z1" s="2"/>
      <c r="AA1" s="2"/>
      <c r="AB1" s="2"/>
      <c r="AC1" s="2"/>
      <c r="AD1" s="3"/>
      <c r="AE1" s="2"/>
      <c r="AF1" s="2"/>
      <c r="AG1" s="2"/>
      <c r="AH1" s="2"/>
      <c r="AI1" s="121"/>
      <c r="AJ1" s="2"/>
      <c r="AK1" s="2"/>
      <c r="AL1" s="2"/>
      <c r="AM1" s="2"/>
      <c r="AN1" s="2"/>
      <c r="AO1" s="2"/>
      <c r="AP1" s="2"/>
      <c r="AQ1" s="2"/>
      <c r="AR1" s="2"/>
      <c r="AS1" s="2"/>
      <c r="AT1" s="105">
        <v>2</v>
      </c>
      <c r="AU1" s="122"/>
    </row>
    <row r="2" spans="2:108" ht="27.75" customHeight="1">
      <c r="B2" s="178" t="str">
        <f>IF(AT1=1,"Initial Sample Inspection Report","Erstmusterprüfbericht")</f>
        <v>Erstmusterprüfbericht</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8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row>
    <row r="3" spans="2:108" ht="16" customHeight="1">
      <c r="B3" s="6"/>
      <c r="C3" s="61"/>
      <c r="D3" s="61"/>
      <c r="E3" s="61"/>
      <c r="F3" s="61"/>
      <c r="G3" s="61"/>
      <c r="H3" s="61"/>
      <c r="I3" s="61"/>
      <c r="J3" s="61"/>
      <c r="K3" s="61"/>
      <c r="L3" s="61"/>
      <c r="M3" s="61"/>
      <c r="N3" s="61"/>
      <c r="O3" s="61"/>
      <c r="P3" s="61"/>
      <c r="Q3" s="61"/>
      <c r="R3" s="61"/>
      <c r="S3" s="61"/>
      <c r="T3" s="61"/>
      <c r="U3" s="61"/>
      <c r="V3" s="183" t="s">
        <v>16</v>
      </c>
      <c r="W3" s="183"/>
      <c r="X3" s="183"/>
      <c r="Y3" s="183"/>
      <c r="Z3" s="183"/>
      <c r="AA3" s="183"/>
      <c r="AB3" s="183"/>
      <c r="AC3" s="183"/>
      <c r="AD3" s="183"/>
      <c r="AE3" s="183"/>
      <c r="AF3" s="183"/>
      <c r="AG3" s="61"/>
      <c r="AH3" s="61"/>
      <c r="AI3" s="61"/>
      <c r="AJ3" s="61"/>
      <c r="AK3" s="61"/>
      <c r="AL3" s="61"/>
      <c r="AM3" s="61"/>
      <c r="AN3" s="61"/>
      <c r="AO3" s="61"/>
      <c r="AP3" s="61"/>
      <c r="AQ3" s="61"/>
      <c r="AR3" s="61"/>
      <c r="AS3" s="61"/>
      <c r="AT3" s="7"/>
      <c r="AU3" s="123"/>
      <c r="AV3" s="39"/>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row>
    <row r="4" spans="2:108" ht="16" customHeight="1">
      <c r="B4" s="8"/>
      <c r="C4" s="9"/>
      <c r="D4" s="9"/>
      <c r="E4" s="10">
        <v>1</v>
      </c>
      <c r="F4" s="9"/>
      <c r="G4" s="9"/>
      <c r="H4" s="9"/>
      <c r="I4" s="9"/>
      <c r="J4" s="9"/>
      <c r="K4" s="9"/>
      <c r="L4" s="9"/>
      <c r="M4" s="9"/>
      <c r="N4" s="9"/>
      <c r="P4" s="9"/>
      <c r="Q4" s="9"/>
      <c r="R4" s="124"/>
      <c r="S4" s="124"/>
      <c r="T4" s="9"/>
      <c r="U4" s="9"/>
      <c r="V4" s="9"/>
      <c r="W4" s="9"/>
      <c r="X4" s="9"/>
      <c r="Y4" s="9"/>
      <c r="Z4" s="181"/>
      <c r="AA4" s="181"/>
      <c r="AB4" s="181"/>
      <c r="AC4" s="181"/>
      <c r="AD4" s="181"/>
      <c r="AE4" s="181"/>
      <c r="AF4" s="181"/>
      <c r="AG4" s="11"/>
      <c r="AH4" s="9"/>
      <c r="AJ4" s="9"/>
      <c r="AK4" s="9"/>
      <c r="AL4" s="9"/>
      <c r="AM4" s="9"/>
      <c r="AN4" s="9"/>
      <c r="AO4" s="9"/>
      <c r="AP4" s="9"/>
      <c r="AQ4" s="9"/>
      <c r="AR4" s="12"/>
      <c r="AS4" s="182"/>
      <c r="AT4" s="182"/>
      <c r="AU4" s="123"/>
      <c r="AV4" s="39"/>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row>
    <row r="5" spans="2:108" ht="16" customHeight="1">
      <c r="B5" s="8"/>
      <c r="AJ5" s="61"/>
      <c r="AK5" s="61"/>
      <c r="AL5" s="61"/>
      <c r="AM5" s="61"/>
      <c r="AN5" s="61"/>
      <c r="AO5" s="9"/>
      <c r="AP5" s="9"/>
      <c r="AQ5" s="9"/>
      <c r="AR5" s="9"/>
      <c r="AS5" s="9"/>
      <c r="AT5" s="18"/>
      <c r="AU5" s="123"/>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CT5" s="120"/>
      <c r="CU5" s="120"/>
      <c r="CV5" s="120"/>
      <c r="CW5" s="120"/>
      <c r="CX5" s="120"/>
      <c r="CY5" s="120"/>
      <c r="CZ5" s="120"/>
      <c r="DA5" s="120"/>
      <c r="DB5" s="120"/>
      <c r="DC5" s="120"/>
      <c r="DD5" s="120"/>
    </row>
    <row r="6" spans="2:108" ht="16" customHeight="1">
      <c r="B6" s="8"/>
      <c r="C6" s="9" t="str">
        <f>IF($AT$1=1,"Sender","Absender")</f>
        <v>Absender</v>
      </c>
      <c r="D6" s="125"/>
      <c r="E6" s="125"/>
      <c r="F6" s="19"/>
      <c r="G6" s="19"/>
      <c r="H6" s="19"/>
      <c r="I6" s="19"/>
      <c r="J6" s="19"/>
      <c r="K6" s="19"/>
      <c r="L6" s="19"/>
      <c r="M6" s="19"/>
      <c r="N6" s="19"/>
      <c r="O6" s="19"/>
      <c r="P6" s="19"/>
      <c r="Q6" s="19"/>
      <c r="R6" s="19"/>
      <c r="S6" s="19"/>
      <c r="T6" s="19"/>
      <c r="U6" s="19"/>
      <c r="V6" s="19"/>
      <c r="W6" s="106"/>
      <c r="X6" s="9"/>
      <c r="Y6" s="124"/>
      <c r="Z6" s="9"/>
      <c r="AA6" s="9"/>
      <c r="AB6" s="9"/>
      <c r="AJ6" s="20"/>
      <c r="AK6" s="9"/>
      <c r="AR6" s="124"/>
      <c r="AS6" s="9"/>
      <c r="AT6" s="18"/>
      <c r="AU6" s="123"/>
      <c r="AV6" s="39"/>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row>
    <row r="7" spans="2:108" ht="16" customHeight="1">
      <c r="B7" s="8"/>
      <c r="C7" s="125"/>
      <c r="D7" s="125"/>
      <c r="E7" s="125"/>
      <c r="F7" s="19"/>
      <c r="G7" s="19"/>
      <c r="H7" s="19"/>
      <c r="I7" s="19"/>
      <c r="J7" s="19"/>
      <c r="K7" s="19"/>
      <c r="L7" s="19"/>
      <c r="M7" s="19"/>
      <c r="N7" s="19"/>
      <c r="O7" s="19"/>
      <c r="P7" s="19"/>
      <c r="Q7" s="19"/>
      <c r="R7" s="19"/>
      <c r="S7" s="19"/>
      <c r="T7" s="19"/>
      <c r="U7" s="19"/>
      <c r="V7" s="19"/>
      <c r="W7" s="106"/>
      <c r="X7" s="9"/>
      <c r="Y7" s="124"/>
      <c r="Z7" s="9"/>
      <c r="AA7" s="9"/>
      <c r="AB7" s="9"/>
      <c r="AC7" s="9"/>
      <c r="AD7" s="21" t="str">
        <f>IF(AT1=1,"New Part","Neuteil")</f>
        <v>Neuteil</v>
      </c>
      <c r="AH7" s="9"/>
      <c r="AI7" s="61"/>
      <c r="AL7" s="21" t="str">
        <f>IF(AT1=1,"Production relocation","Produktionsverlagerung")</f>
        <v>Produktionsverlagerung</v>
      </c>
      <c r="AM7" s="9"/>
      <c r="AN7" s="9"/>
      <c r="AO7" s="9"/>
      <c r="AP7" s="18"/>
      <c r="AR7" s="124"/>
      <c r="AU7" s="123"/>
      <c r="AV7" s="39"/>
      <c r="AW7" s="38"/>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row>
    <row r="8" spans="2:108" ht="16" customHeight="1">
      <c r="B8" s="8"/>
      <c r="C8" s="125"/>
      <c r="D8" s="125"/>
      <c r="E8" s="125"/>
      <c r="F8" s="19"/>
      <c r="G8" s="19"/>
      <c r="H8" s="19"/>
      <c r="I8" s="19"/>
      <c r="J8" s="19"/>
      <c r="K8" s="19"/>
      <c r="L8" s="19"/>
      <c r="M8" s="19"/>
      <c r="N8" s="19"/>
      <c r="O8" s="19"/>
      <c r="P8" s="19"/>
      <c r="Q8" s="19"/>
      <c r="R8" s="19"/>
      <c r="S8" s="19"/>
      <c r="T8" s="19"/>
      <c r="U8" s="19"/>
      <c r="V8" s="19"/>
      <c r="W8" s="106"/>
      <c r="X8" s="9"/>
      <c r="Y8" s="124"/>
      <c r="Z8" s="9"/>
      <c r="AA8" s="9"/>
      <c r="AB8" s="9"/>
      <c r="AC8" s="9"/>
      <c r="AD8" s="21" t="str">
        <f>IF(AT1=1,"Product modification","Produkt-Änderung")</f>
        <v>Produkt-Änderung</v>
      </c>
      <c r="AH8" s="9"/>
      <c r="AI8" s="9"/>
      <c r="AJ8" s="21"/>
      <c r="AL8" s="21" t="str">
        <f>IF(AT1=1,"Change of production process","Änderung von Produktionsverfahren")</f>
        <v>Änderung von Produktionsverfahren</v>
      </c>
      <c r="AM8" s="9"/>
      <c r="AN8" s="9"/>
      <c r="AO8" s="9"/>
      <c r="AP8" s="18"/>
      <c r="AR8" s="38"/>
      <c r="AU8" s="123"/>
      <c r="AV8" s="39"/>
      <c r="AW8" s="38"/>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row>
    <row r="9" spans="2:108" ht="16" customHeight="1">
      <c r="B9" s="8"/>
      <c r="C9" s="9"/>
      <c r="D9" s="125"/>
      <c r="E9" s="125"/>
      <c r="F9" s="19"/>
      <c r="G9" s="19"/>
      <c r="H9" s="19"/>
      <c r="I9" s="19"/>
      <c r="J9" s="19"/>
      <c r="K9" s="19"/>
      <c r="L9" s="19"/>
      <c r="M9" s="19"/>
      <c r="N9" s="19"/>
      <c r="O9" s="19"/>
      <c r="P9" s="19"/>
      <c r="Q9" s="19"/>
      <c r="R9" s="19"/>
      <c r="S9" s="19"/>
      <c r="T9" s="19"/>
      <c r="U9" s="19"/>
      <c r="V9" s="19"/>
      <c r="W9" s="106"/>
      <c r="X9" s="9"/>
      <c r="Y9" s="124"/>
      <c r="Z9" s="9"/>
      <c r="AA9" s="9"/>
      <c r="AB9" s="9"/>
      <c r="AH9" s="9"/>
      <c r="AI9" s="9"/>
      <c r="AL9" s="21" t="str">
        <f>IF(AT1=1,"Longer stoppage of production","Längeres Aussetzen der Fertigung")</f>
        <v>Längeres Aussetzen der Fertigung</v>
      </c>
      <c r="AM9" s="9"/>
      <c r="AN9" s="9"/>
      <c r="AO9" s="9"/>
      <c r="AP9" s="18"/>
      <c r="AR9" s="38"/>
      <c r="AU9" s="123"/>
      <c r="AV9" s="127"/>
      <c r="AW9" s="38"/>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row>
    <row r="10" spans="2:108" ht="16" customHeight="1">
      <c r="B10" s="8"/>
      <c r="C10" s="62"/>
      <c r="D10" s="62"/>
      <c r="E10" s="62"/>
      <c r="F10" s="108"/>
      <c r="G10" s="108"/>
      <c r="H10" s="108"/>
      <c r="I10" s="108"/>
      <c r="J10" s="108"/>
      <c r="K10" s="108"/>
      <c r="L10" s="108"/>
      <c r="M10" s="108"/>
      <c r="N10" s="108"/>
      <c r="O10" s="108"/>
      <c r="P10" s="108"/>
      <c r="Q10" s="108"/>
      <c r="R10" s="108"/>
      <c r="S10" s="108"/>
      <c r="T10" s="108"/>
      <c r="U10" s="108"/>
      <c r="V10" s="108"/>
      <c r="W10" s="106"/>
      <c r="X10" s="9"/>
      <c r="Y10" s="124"/>
      <c r="Z10" s="9"/>
      <c r="AA10" s="9"/>
      <c r="AB10" s="9"/>
      <c r="AC10" s="9"/>
      <c r="AD10" s="9"/>
      <c r="AE10" s="9"/>
      <c r="AF10" s="9"/>
      <c r="AG10" s="9"/>
      <c r="AH10" s="18"/>
      <c r="AL10" s="21" t="str">
        <f>IF(AT1=1,"New sub-supplier","Neuer Unterlieferant")</f>
        <v>Neuer Unterlieferant</v>
      </c>
      <c r="AM10" s="9"/>
      <c r="AN10" s="9"/>
      <c r="AO10" s="9"/>
      <c r="AP10" s="18"/>
      <c r="AR10" s="38"/>
      <c r="AU10" s="123"/>
      <c r="AV10" s="127"/>
      <c r="AW10" s="38"/>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row>
    <row r="11" spans="2:108" ht="16" customHeight="1">
      <c r="B11" s="8"/>
      <c r="C11" s="188"/>
      <c r="D11" s="188"/>
      <c r="E11" s="188"/>
      <c r="F11" s="188"/>
      <c r="G11" s="188"/>
      <c r="H11" s="188"/>
      <c r="I11" s="188"/>
      <c r="J11" s="188"/>
      <c r="K11" s="188"/>
      <c r="L11" s="188"/>
      <c r="M11" s="188"/>
      <c r="N11" s="188"/>
      <c r="O11" s="188"/>
      <c r="P11" s="188"/>
      <c r="Q11" s="188"/>
      <c r="R11" s="188"/>
      <c r="S11" s="188"/>
      <c r="T11" s="188"/>
      <c r="U11" s="188"/>
      <c r="V11" s="188"/>
      <c r="W11" s="9"/>
      <c r="X11" s="9"/>
      <c r="Y11" s="124"/>
      <c r="Z11" s="9"/>
      <c r="AA11" s="9"/>
      <c r="AB11" s="9"/>
      <c r="AD11" s="21" t="str">
        <f>IF(AT1=1,"Initial sample inspection","Erstbemusterung")</f>
        <v>Erstbemusterung</v>
      </c>
      <c r="AE11" s="22"/>
      <c r="AF11" s="9"/>
      <c r="AG11" s="9"/>
      <c r="AH11" s="18"/>
      <c r="AL11" s="9" t="str">
        <f>IF(AT1=1,"New, modified or","Einsatz neuer, modifizierter ")</f>
        <v xml:space="preserve">Einsatz neuer, modifizierter </v>
      </c>
      <c r="AM11" s="9"/>
      <c r="AN11" s="9"/>
      <c r="AO11" s="9"/>
      <c r="AP11" s="9"/>
      <c r="AR11" s="9"/>
      <c r="AU11" s="123"/>
      <c r="AV11" s="127"/>
      <c r="AW11" s="38"/>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row>
    <row r="12" spans="2:108" ht="16" customHeight="1">
      <c r="B12" s="8"/>
      <c r="C12" s="186"/>
      <c r="D12" s="186"/>
      <c r="E12" s="186"/>
      <c r="F12" s="186"/>
      <c r="G12" s="186"/>
      <c r="H12" s="186"/>
      <c r="I12" s="186"/>
      <c r="J12" s="186"/>
      <c r="K12" s="186"/>
      <c r="L12" s="186"/>
      <c r="M12" s="186"/>
      <c r="N12" s="186"/>
      <c r="O12" s="186"/>
      <c r="P12" s="186"/>
      <c r="Q12" s="186"/>
      <c r="R12" s="186"/>
      <c r="S12" s="186"/>
      <c r="T12" s="186"/>
      <c r="U12" s="186"/>
      <c r="V12" s="186"/>
      <c r="W12" s="9"/>
      <c r="X12" s="9"/>
      <c r="Y12" s="124"/>
      <c r="Z12" s="9"/>
      <c r="AA12" s="9"/>
      <c r="AB12" s="9"/>
      <c r="AD12" s="21" t="str">
        <f>IF(AT1=1,"Re-sampling","Nachbemusterung")</f>
        <v>Nachbemusterung</v>
      </c>
      <c r="AE12" s="9"/>
      <c r="AF12" s="9"/>
      <c r="AG12" s="9"/>
      <c r="AH12" s="18"/>
      <c r="AK12" s="9"/>
      <c r="AL12" s="9" t="str">
        <f>IF(AT1=1,"replacement tools","oder 
Ersatz-Werkzeuge")</f>
        <v>oder 
Ersatz-Werkzeuge</v>
      </c>
      <c r="AM12" s="9"/>
      <c r="AN12" s="9"/>
      <c r="AO12" s="9"/>
      <c r="AP12" s="18"/>
      <c r="AR12" s="38"/>
      <c r="AU12" s="123"/>
      <c r="AV12" s="38"/>
      <c r="AW12" s="38"/>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row>
    <row r="13" spans="2:108" ht="16" customHeight="1">
      <c r="B13" s="8"/>
      <c r="C13" s="9" t="str">
        <f>IF($AT$1=1,"Address","Adresse")</f>
        <v>Adresse</v>
      </c>
      <c r="D13" s="128"/>
      <c r="E13" s="128"/>
      <c r="F13" s="60"/>
      <c r="G13" s="60"/>
      <c r="H13" s="60"/>
      <c r="I13" s="60"/>
      <c r="J13" s="60"/>
      <c r="K13" s="60"/>
      <c r="L13" s="60"/>
      <c r="M13" s="60"/>
      <c r="N13" s="60"/>
      <c r="O13" s="60"/>
      <c r="P13" s="60"/>
      <c r="Q13" s="60"/>
      <c r="R13" s="60"/>
      <c r="S13" s="60"/>
      <c r="T13" s="60"/>
      <c r="U13" s="60"/>
      <c r="V13" s="60"/>
      <c r="W13" s="107"/>
      <c r="X13" s="9"/>
      <c r="Y13" s="124"/>
      <c r="Z13" s="9"/>
      <c r="AA13" s="9"/>
      <c r="AB13" s="9"/>
      <c r="AC13" s="9"/>
      <c r="AD13" s="9"/>
      <c r="AE13" s="9"/>
      <c r="AF13" s="9"/>
      <c r="AG13" s="9"/>
      <c r="AH13" s="9"/>
      <c r="AI13" s="9"/>
      <c r="AL13" s="9" t="str">
        <f>IF(AT1=1,"Material change","Materialänderung ")</f>
        <v xml:space="preserve">Materialänderung </v>
      </c>
      <c r="AM13" s="9"/>
      <c r="AN13" s="9"/>
      <c r="AO13" s="9"/>
      <c r="AP13" s="9"/>
      <c r="AR13" s="9"/>
      <c r="AU13" s="123"/>
      <c r="AV13" s="38"/>
      <c r="AW13" s="38"/>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row>
    <row r="14" spans="2:108" ht="16" customHeight="1">
      <c r="B14" s="8"/>
      <c r="C14" s="128"/>
      <c r="D14" s="128"/>
      <c r="E14" s="128"/>
      <c r="F14" s="60"/>
      <c r="G14" s="60"/>
      <c r="H14" s="60"/>
      <c r="I14" s="60"/>
      <c r="J14" s="60"/>
      <c r="K14" s="60"/>
      <c r="L14" s="60"/>
      <c r="M14" s="60"/>
      <c r="N14" s="60"/>
      <c r="O14" s="60"/>
      <c r="P14" s="60"/>
      <c r="Q14" s="60"/>
      <c r="R14" s="60"/>
      <c r="S14" s="60"/>
      <c r="T14" s="60"/>
      <c r="U14" s="60"/>
      <c r="V14" s="60"/>
      <c r="W14" s="107"/>
      <c r="X14" s="9"/>
      <c r="Y14" s="124"/>
      <c r="Z14" s="9"/>
      <c r="AA14" s="9"/>
      <c r="AB14" s="9"/>
      <c r="AC14" s="9"/>
      <c r="AD14" s="9"/>
      <c r="AE14" s="9"/>
      <c r="AF14" s="9"/>
      <c r="AG14" s="9"/>
      <c r="AH14" s="9"/>
      <c r="AI14" s="9"/>
      <c r="AJ14" s="9"/>
      <c r="AU14" s="123"/>
      <c r="AV14" s="38"/>
      <c r="AW14" s="38"/>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row>
    <row r="15" spans="2:108" ht="16" customHeight="1">
      <c r="B15" s="8"/>
      <c r="C15" s="129"/>
      <c r="D15" s="129"/>
      <c r="E15" s="129"/>
      <c r="F15" s="60"/>
      <c r="G15" s="59"/>
      <c r="H15" s="59"/>
      <c r="I15" s="59"/>
      <c r="J15" s="59"/>
      <c r="K15" s="59"/>
      <c r="L15" s="59"/>
      <c r="M15" s="59"/>
      <c r="N15" s="59"/>
      <c r="O15" s="59"/>
      <c r="P15" s="59"/>
      <c r="Q15" s="59"/>
      <c r="R15" s="59"/>
      <c r="S15" s="59"/>
      <c r="T15" s="59"/>
      <c r="U15" s="59"/>
      <c r="V15" s="59"/>
      <c r="W15" s="107"/>
      <c r="X15" s="9"/>
      <c r="Y15" s="124"/>
      <c r="Z15" s="9"/>
      <c r="AA15" s="9"/>
      <c r="AB15" s="9"/>
      <c r="AC15" s="9"/>
      <c r="AD15" s="9"/>
      <c r="AE15" s="9"/>
      <c r="AF15" s="9"/>
      <c r="AG15" s="9"/>
      <c r="AH15" s="9"/>
      <c r="AI15" s="9"/>
      <c r="AJ15" s="9"/>
      <c r="AU15" s="123"/>
      <c r="AV15" s="38"/>
      <c r="AW15" s="38"/>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row>
    <row r="16" spans="2:108" ht="16" customHeight="1">
      <c r="B16" s="8"/>
      <c r="C16" s="128"/>
      <c r="D16" s="128"/>
      <c r="E16" s="128"/>
      <c r="F16" s="60"/>
      <c r="G16" s="60"/>
      <c r="H16" s="60"/>
      <c r="I16" s="60"/>
      <c r="J16" s="60"/>
      <c r="K16" s="60"/>
      <c r="L16" s="60"/>
      <c r="M16" s="60"/>
      <c r="N16" s="60"/>
      <c r="O16" s="60"/>
      <c r="P16" s="60"/>
      <c r="Q16" s="60"/>
      <c r="R16" s="60"/>
      <c r="S16" s="60"/>
      <c r="T16" s="60"/>
      <c r="U16" s="60"/>
      <c r="V16" s="60"/>
      <c r="W16" s="60"/>
      <c r="X16" s="60"/>
      <c r="Y16" s="60"/>
      <c r="Z16" s="60"/>
      <c r="AA16" s="60"/>
      <c r="AB16" s="9"/>
      <c r="AC16" s="9"/>
      <c r="AD16" s="9"/>
      <c r="AE16" s="9"/>
      <c r="AF16" s="9"/>
      <c r="AG16" s="9"/>
      <c r="AH16" s="9"/>
      <c r="AI16" s="9"/>
      <c r="AJ16" s="9"/>
      <c r="AK16" s="21"/>
      <c r="AU16" s="123"/>
      <c r="AV16" s="38"/>
      <c r="AW16" s="38"/>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row>
    <row r="17" spans="2:108" ht="16" customHeight="1">
      <c r="B17" s="8"/>
      <c r="C17" s="130"/>
      <c r="D17" s="130"/>
      <c r="E17" s="130"/>
      <c r="F17" s="60"/>
      <c r="G17" s="60"/>
      <c r="H17" s="60"/>
      <c r="I17" s="60"/>
      <c r="J17" s="60"/>
      <c r="K17" s="60"/>
      <c r="L17" s="60"/>
      <c r="M17" s="60"/>
      <c r="N17" s="60"/>
      <c r="O17" s="60"/>
      <c r="P17" s="60"/>
      <c r="Q17" s="60"/>
      <c r="R17" s="60"/>
      <c r="S17" s="60"/>
      <c r="T17" s="60"/>
      <c r="U17" s="60"/>
      <c r="V17" s="60"/>
      <c r="W17" s="60"/>
      <c r="X17" s="60"/>
      <c r="Y17" s="60"/>
      <c r="Z17" s="60"/>
      <c r="AA17" s="60"/>
      <c r="AB17" s="9"/>
      <c r="AC17" s="9"/>
      <c r="AD17" s="9"/>
      <c r="AE17" s="9"/>
      <c r="AF17" s="9"/>
      <c r="AG17" s="9"/>
      <c r="AH17" s="9"/>
      <c r="AI17" s="9"/>
      <c r="AJ17" s="9"/>
      <c r="AO17" s="9"/>
      <c r="AP17" s="9"/>
      <c r="AQ17" s="9"/>
      <c r="AR17" s="9"/>
      <c r="AS17" s="9"/>
      <c r="AT17" s="18"/>
      <c r="AU17" s="131"/>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row>
    <row r="18" spans="2:108" ht="16" customHeight="1">
      <c r="B18" s="8"/>
      <c r="C18" s="74"/>
      <c r="D18" s="74"/>
      <c r="E18" s="74"/>
      <c r="F18" s="60"/>
      <c r="G18" s="60"/>
      <c r="H18" s="60"/>
      <c r="I18" s="60"/>
      <c r="J18" s="60"/>
      <c r="K18" s="60"/>
      <c r="L18" s="60"/>
      <c r="M18" s="60"/>
      <c r="N18" s="60"/>
      <c r="O18" s="60"/>
      <c r="P18" s="60"/>
      <c r="Q18" s="60"/>
      <c r="R18" s="60"/>
      <c r="S18" s="60"/>
      <c r="T18" s="60"/>
      <c r="U18" s="60"/>
      <c r="V18" s="60"/>
      <c r="W18" s="60"/>
      <c r="X18" s="60"/>
      <c r="Y18" s="60"/>
      <c r="Z18" s="60"/>
      <c r="AA18" s="60"/>
      <c r="AB18" s="9"/>
      <c r="AC18" s="9"/>
      <c r="AD18" s="9"/>
      <c r="AE18" s="9"/>
      <c r="AF18" s="9"/>
      <c r="AG18" s="9"/>
      <c r="AH18" s="9"/>
      <c r="AI18" s="9"/>
      <c r="AJ18" s="9"/>
      <c r="AL18" s="9"/>
      <c r="AM18" s="9"/>
      <c r="AN18" s="9"/>
      <c r="AO18" s="9"/>
      <c r="AP18" s="9"/>
      <c r="AQ18" s="9"/>
      <c r="AR18" s="9"/>
      <c r="AS18" s="9"/>
      <c r="AT18" s="18"/>
      <c r="AU18" s="131"/>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row>
    <row r="19" spans="2:108" ht="11.25" customHeight="1">
      <c r="B19" s="25"/>
      <c r="C19" s="26"/>
      <c r="D19" s="26"/>
      <c r="E19" s="26"/>
      <c r="F19" s="26"/>
      <c r="G19" s="26"/>
      <c r="H19" s="27"/>
      <c r="I19" s="27"/>
      <c r="J19" s="27"/>
      <c r="K19" s="27"/>
      <c r="L19" s="27"/>
      <c r="M19" s="27"/>
      <c r="N19" s="27"/>
      <c r="O19" s="27"/>
      <c r="P19" s="27"/>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8"/>
      <c r="AU19" s="132"/>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row>
    <row r="20" spans="2:103" ht="19" customHeight="1">
      <c r="B20" s="68"/>
      <c r="C20" s="187" t="str">
        <f>IF(AT1=1,"Submission Level","Vorlagestufe")</f>
        <v>Vorlagestufe</v>
      </c>
      <c r="D20" s="187"/>
      <c r="E20" s="187"/>
      <c r="F20" s="187"/>
      <c r="G20" s="187"/>
      <c r="H20" s="187"/>
      <c r="I20" s="29"/>
      <c r="J20" s="30"/>
      <c r="K20" s="67" t="s">
        <v>13</v>
      </c>
      <c r="L20" s="29"/>
      <c r="M20" s="29"/>
      <c r="N20" s="29"/>
      <c r="O20" s="97" t="s">
        <v>14</v>
      </c>
      <c r="P20" s="29"/>
      <c r="Q20" s="29"/>
      <c r="R20" s="29"/>
      <c r="S20" s="97" t="s">
        <v>15</v>
      </c>
      <c r="T20" s="97"/>
      <c r="U20" s="29"/>
      <c r="V20" s="29"/>
      <c r="W20" s="104" t="s">
        <v>17</v>
      </c>
      <c r="X20" s="29"/>
      <c r="Y20" s="29"/>
      <c r="Z20" s="29"/>
      <c r="AA20" s="29"/>
      <c r="AB20" s="133"/>
      <c r="AC20" s="133"/>
      <c r="AD20" s="133"/>
      <c r="AE20" s="133"/>
      <c r="AF20" s="133"/>
      <c r="AG20" s="133"/>
      <c r="AH20" s="133"/>
      <c r="AI20" s="133"/>
      <c r="AJ20" s="29"/>
      <c r="AK20" s="29"/>
      <c r="AL20" s="29"/>
      <c r="AM20" s="29"/>
      <c r="AN20" s="29"/>
      <c r="AO20" s="31"/>
      <c r="AP20" s="134"/>
      <c r="AQ20" s="134"/>
      <c r="AR20" s="134"/>
      <c r="AS20" s="134"/>
      <c r="AT20" s="120"/>
      <c r="AU20" s="135"/>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row>
    <row r="21" spans="2:79" ht="16" customHeight="1">
      <c r="B21" s="32"/>
      <c r="C21" s="73" t="str">
        <f>IF($AT$1=1,"Attachments","Anlagen")</f>
        <v>Anlagen</v>
      </c>
      <c r="D21" s="33"/>
      <c r="E21" s="33"/>
      <c r="F21" s="33"/>
      <c r="G21" s="34"/>
      <c r="H21" s="136"/>
      <c r="I21" s="136"/>
      <c r="J21" s="136"/>
      <c r="K21" s="136"/>
      <c r="L21" s="33"/>
      <c r="M21" s="33"/>
      <c r="N21" s="33"/>
      <c r="O21" s="33"/>
      <c r="P21" s="136"/>
      <c r="Q21" s="136"/>
      <c r="R21" s="33"/>
      <c r="S21" s="33"/>
      <c r="T21" s="33"/>
      <c r="U21" s="33"/>
      <c r="V21" s="35"/>
      <c r="W21" s="33"/>
      <c r="X21" s="33"/>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33"/>
      <c r="AU21" s="137"/>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row>
    <row r="22" spans="2:107" ht="16" customHeight="1">
      <c r="B22" s="36"/>
      <c r="O22" s="124"/>
      <c r="P22" s="124"/>
      <c r="Q22" s="124"/>
      <c r="R22" s="124"/>
      <c r="S22" s="124"/>
      <c r="T22" s="124"/>
      <c r="U22" s="138"/>
      <c r="V22" s="124"/>
      <c r="W22" s="138"/>
      <c r="X22" s="138"/>
      <c r="Y22" s="38"/>
      <c r="Z22" s="38"/>
      <c r="AA22" s="38"/>
      <c r="AB22" s="38"/>
      <c r="AC22" s="38"/>
      <c r="AD22" s="37"/>
      <c r="AE22" s="124"/>
      <c r="AF22" s="124"/>
      <c r="AG22" s="124"/>
      <c r="AH22" s="124"/>
      <c r="AI22" s="124"/>
      <c r="AJ22" s="124"/>
      <c r="AK22" s="124"/>
      <c r="AL22" s="124"/>
      <c r="AM22" s="138"/>
      <c r="AN22" s="138"/>
      <c r="AO22" s="38"/>
      <c r="AP22" s="38"/>
      <c r="AQ22" s="38"/>
      <c r="AR22" s="38"/>
      <c r="AS22" s="39"/>
      <c r="AT22" s="38"/>
      <c r="AU22" s="131"/>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row>
    <row r="23" spans="2:107" ht="16" customHeight="1">
      <c r="B23" s="36"/>
      <c r="C23" s="62"/>
      <c r="D23" s="65" t="s">
        <v>0</v>
      </c>
      <c r="E23" s="139" t="str">
        <f>IF($AT$1=1,"Dimensional stability","Maßhaltigkeit")</f>
        <v>Maßhaltigkeit</v>
      </c>
      <c r="F23" s="140"/>
      <c r="G23" s="139"/>
      <c r="H23" s="139"/>
      <c r="I23" s="139"/>
      <c r="J23" s="140"/>
      <c r="K23" s="9"/>
      <c r="L23" s="9"/>
      <c r="M23" s="9"/>
      <c r="N23" s="9"/>
      <c r="O23" s="62"/>
      <c r="P23" s="65" t="s">
        <v>3</v>
      </c>
      <c r="Q23" s="9" t="str">
        <f>IF($AT$1=1,"Surface Check","Oberflächenprüfung")</f>
        <v>Oberflächenprüfung</v>
      </c>
      <c r="R23" s="140"/>
      <c r="S23" s="139"/>
      <c r="T23" s="139"/>
      <c r="U23" s="139"/>
      <c r="V23" s="140"/>
      <c r="W23" s="9"/>
      <c r="X23" s="140"/>
      <c r="Y23" s="140"/>
      <c r="Z23" s="9"/>
      <c r="AA23" s="62"/>
      <c r="AB23" s="65" t="s">
        <v>6</v>
      </c>
      <c r="AC23" s="9" t="str">
        <f>IF($AT$1=1,"Process Flow Plan","Prozessablaufplan")</f>
        <v>Prozessablaufplan</v>
      </c>
      <c r="AD23" s="140"/>
      <c r="AE23" s="139"/>
      <c r="AF23" s="139"/>
      <c r="AG23" s="139"/>
      <c r="AH23" s="140"/>
      <c r="AI23" s="9"/>
      <c r="AJ23" s="140"/>
      <c r="AK23" s="62"/>
      <c r="AL23" s="65" t="s">
        <v>9</v>
      </c>
      <c r="AM23" s="9" t="str">
        <f>IF($AT$1=1,"Packaging","Transportmittel / Verpackung")</f>
        <v>Transportmittel / Verpackung</v>
      </c>
      <c r="AN23" s="140"/>
      <c r="AO23" s="66"/>
      <c r="AP23" s="66"/>
      <c r="AQ23" s="66"/>
      <c r="AR23" s="9"/>
      <c r="AS23" s="9"/>
      <c r="AT23" s="38"/>
      <c r="AU23" s="131"/>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row>
    <row r="24" spans="2:107" ht="16" customHeight="1">
      <c r="B24" s="36"/>
      <c r="C24" s="62"/>
      <c r="D24" s="65" t="s">
        <v>1</v>
      </c>
      <c r="E24" s="9" t="str">
        <f>IF($AT$1=1,"Functional Test, if possible","Funktionsprüfung, falls möglich")</f>
        <v>Funktionsprüfung, falls möglich</v>
      </c>
      <c r="F24" s="140"/>
      <c r="G24" s="139"/>
      <c r="H24" s="139"/>
      <c r="I24" s="139"/>
      <c r="J24" s="140"/>
      <c r="K24" s="140"/>
      <c r="L24" s="9"/>
      <c r="M24" s="9"/>
      <c r="N24" s="9"/>
      <c r="O24" s="62"/>
      <c r="P24" s="65" t="s">
        <v>4</v>
      </c>
      <c r="Q24" s="9" t="str">
        <f>IF($AT$1=1,"Proof of test equipment capability","Prüfmittelfähigkeitsnachweis")</f>
        <v>Prüfmittelfähigkeitsnachweis</v>
      </c>
      <c r="R24" s="140"/>
      <c r="S24" s="139"/>
      <c r="T24" s="139"/>
      <c r="U24" s="139"/>
      <c r="V24" s="140"/>
      <c r="W24" s="9"/>
      <c r="X24" s="140"/>
      <c r="Y24" s="140"/>
      <c r="Z24" s="9"/>
      <c r="AA24" s="62"/>
      <c r="AB24" s="65" t="s">
        <v>7</v>
      </c>
      <c r="AC24" s="9" t="str">
        <f>IF($AT$1=1,"Control Plan","Produktionslenkungsplan")</f>
        <v>Produktionslenkungsplan</v>
      </c>
      <c r="AD24" s="140"/>
      <c r="AE24" s="139"/>
      <c r="AF24" s="139"/>
      <c r="AG24" s="139"/>
      <c r="AH24" s="140"/>
      <c r="AI24" s="9"/>
      <c r="AJ24" s="140"/>
      <c r="AK24" s="62"/>
      <c r="AL24" s="65" t="s">
        <v>10</v>
      </c>
      <c r="AM24" s="9" t="str">
        <f>IF($AT$1=1,"Certificate","Zertifikate")</f>
        <v>Zertifikate</v>
      </c>
      <c r="AN24" s="140"/>
      <c r="AO24" s="66"/>
      <c r="AP24" s="66"/>
      <c r="AQ24" s="66"/>
      <c r="AR24" s="9"/>
      <c r="AS24" s="9"/>
      <c r="AT24" s="38"/>
      <c r="AU24" s="131"/>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row>
    <row r="25" spans="2:107" ht="16" customHeight="1">
      <c r="B25" s="36"/>
      <c r="C25" s="62"/>
      <c r="D25" s="65" t="s">
        <v>2</v>
      </c>
      <c r="E25" s="9" t="str">
        <f>IF($AT$1=1,"Material data sheet","Materialdatenblatt")</f>
        <v>Materialdatenblatt</v>
      </c>
      <c r="F25" s="140"/>
      <c r="G25" s="139"/>
      <c r="H25" s="139"/>
      <c r="I25" s="139"/>
      <c r="J25" s="140"/>
      <c r="K25" s="9"/>
      <c r="L25" s="9"/>
      <c r="M25" s="9"/>
      <c r="N25" s="9"/>
      <c r="O25" s="62"/>
      <c r="P25" s="65" t="s">
        <v>5</v>
      </c>
      <c r="Q25" s="9" t="str">
        <f>IF($AT$1=1,"Process FMEA","Prozess - FMEA")</f>
        <v>Prozess - FMEA</v>
      </c>
      <c r="R25" s="140"/>
      <c r="S25" s="139"/>
      <c r="T25" s="139"/>
      <c r="U25" s="139"/>
      <c r="V25" s="140"/>
      <c r="W25" s="9"/>
      <c r="X25" s="140"/>
      <c r="Y25" s="140"/>
      <c r="Z25" s="140"/>
      <c r="AA25" s="62"/>
      <c r="AB25" s="65" t="s">
        <v>8</v>
      </c>
      <c r="AC25" s="9" t="str">
        <f>IF($AT$1=1,"Process Capability Evidence","Prozessfähigkeitsnachweis")</f>
        <v>Prozessfähigkeitsnachweis</v>
      </c>
      <c r="AD25" s="140"/>
      <c r="AE25" s="139"/>
      <c r="AF25" s="139"/>
      <c r="AG25" s="139"/>
      <c r="AH25" s="140"/>
      <c r="AI25" s="9"/>
      <c r="AJ25" s="23"/>
      <c r="AK25" s="62"/>
      <c r="AL25" s="65" t="s">
        <v>11</v>
      </c>
      <c r="AM25" s="9" t="str">
        <f>IF($AT$1=1,"Process acceptance","Prozessabnahme")</f>
        <v>Prozessabnahme</v>
      </c>
      <c r="AN25" s="140"/>
      <c r="AO25" s="139"/>
      <c r="AP25" s="139"/>
      <c r="AQ25" s="139"/>
      <c r="AR25" s="9"/>
      <c r="AS25" s="9"/>
      <c r="AT25" s="38"/>
      <c r="AU25" s="131"/>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row>
    <row r="26" spans="2:107" ht="16" customHeight="1">
      <c r="B26" s="40"/>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2"/>
      <c r="AT26" s="41"/>
      <c r="AU26" s="132"/>
      <c r="AV26" s="38"/>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row>
    <row r="27" spans="2:107" ht="20" customHeight="1">
      <c r="B27" s="13"/>
      <c r="C27" s="14" t="str">
        <f>IF(AT1=1,"Code number, supplier:","Kennnummer Lieferant:")</f>
        <v>Kennnummer Lieferant:</v>
      </c>
      <c r="D27" s="3"/>
      <c r="E27" s="3"/>
      <c r="F27" s="3"/>
      <c r="G27" s="3"/>
      <c r="H27" s="3"/>
      <c r="I27" s="3"/>
      <c r="J27" s="184"/>
      <c r="K27" s="184"/>
      <c r="L27" s="184"/>
      <c r="M27" s="184"/>
      <c r="N27" s="184"/>
      <c r="O27" s="184"/>
      <c r="P27" s="184"/>
      <c r="Q27" s="184"/>
      <c r="R27" s="184"/>
      <c r="S27" s="184"/>
      <c r="T27" s="184"/>
      <c r="U27" s="184"/>
      <c r="V27" s="184"/>
      <c r="W27" s="14"/>
      <c r="X27" s="185"/>
      <c r="Y27" s="185"/>
      <c r="Z27" s="185"/>
      <c r="AA27" s="185"/>
      <c r="AB27" s="185"/>
      <c r="AC27" s="185"/>
      <c r="AD27" s="185"/>
      <c r="AE27" s="185"/>
      <c r="AF27" s="185"/>
      <c r="AG27" s="69"/>
      <c r="AH27" s="69"/>
      <c r="AI27" s="69"/>
      <c r="AJ27" s="69"/>
      <c r="AK27" s="69"/>
      <c r="AL27" s="69"/>
      <c r="AM27" s="69"/>
      <c r="AN27" s="69"/>
      <c r="AO27" s="69"/>
      <c r="AP27" s="69"/>
      <c r="AQ27" s="69"/>
      <c r="AR27" s="69"/>
      <c r="AS27" s="70"/>
      <c r="AT27" s="141"/>
      <c r="AU27" s="24"/>
      <c r="AV27" s="38"/>
      <c r="AW27" s="38"/>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row>
    <row r="28" spans="2:108" ht="18" customHeight="1">
      <c r="B28" s="8"/>
      <c r="C28" s="197" t="str">
        <f>IF($AT$1=1,"Part No.:","Teilenummer:")</f>
        <v>Teilenummer:</v>
      </c>
      <c r="D28" s="197"/>
      <c r="E28" s="197"/>
      <c r="F28" s="197"/>
      <c r="G28" s="197"/>
      <c r="H28" s="197"/>
      <c r="I28" s="197"/>
      <c r="J28" s="196"/>
      <c r="K28" s="196"/>
      <c r="L28" s="196"/>
      <c r="M28" s="196"/>
      <c r="N28" s="196"/>
      <c r="O28" s="196"/>
      <c r="P28" s="196"/>
      <c r="Q28" s="196"/>
      <c r="R28" s="196"/>
      <c r="S28" s="196"/>
      <c r="T28" s="196"/>
      <c r="U28" s="196"/>
      <c r="V28" s="196"/>
      <c r="W28" s="196"/>
      <c r="X28" s="9"/>
      <c r="Y28" s="23" t="str">
        <f>IF(AT1=1,"Order Call-off No./Date:","Bestellabruf-Nr./Datum:")</f>
        <v>Bestellabruf-Nr./Datum:</v>
      </c>
      <c r="Z28" s="23"/>
      <c r="AA28" s="23"/>
      <c r="AB28" s="23"/>
      <c r="AC28" s="23"/>
      <c r="AD28" s="23"/>
      <c r="AE28" s="107"/>
      <c r="AF28" s="23"/>
      <c r="AG28" s="107"/>
      <c r="AH28" s="189"/>
      <c r="AI28" s="189"/>
      <c r="AJ28" s="189"/>
      <c r="AK28" s="189"/>
      <c r="AL28" s="189"/>
      <c r="AM28" s="189"/>
      <c r="AN28" s="189"/>
      <c r="AO28" s="189"/>
      <c r="AP28" s="189"/>
      <c r="AQ28" s="189"/>
      <c r="AR28" s="189"/>
      <c r="AS28" s="189"/>
      <c r="AT28" s="189"/>
      <c r="AU28" s="190"/>
      <c r="AV28" s="38"/>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row>
    <row r="29" spans="2:108" ht="17.5" customHeight="1">
      <c r="B29" s="8"/>
      <c r="C29" s="197" t="str">
        <f>IF($AT$1=1,"Part description:","Teilebeschreibung:")</f>
        <v>Teilebeschreibung:</v>
      </c>
      <c r="D29" s="197"/>
      <c r="E29" s="197"/>
      <c r="F29" s="197"/>
      <c r="G29" s="197"/>
      <c r="H29" s="197"/>
      <c r="I29" s="197"/>
      <c r="J29" s="198"/>
      <c r="K29" s="198"/>
      <c r="L29" s="198"/>
      <c r="M29" s="198"/>
      <c r="N29" s="198"/>
      <c r="O29" s="198"/>
      <c r="P29" s="198"/>
      <c r="Q29" s="198"/>
      <c r="R29" s="198"/>
      <c r="S29" s="198"/>
      <c r="T29" s="198"/>
      <c r="U29" s="198"/>
      <c r="V29" s="198"/>
      <c r="W29" s="198"/>
      <c r="X29" s="9"/>
      <c r="Y29" s="23" t="str">
        <f>IF(AT1=1,"Manufacturing date of the initial samples:","Herstelldatum der Erstmuster:")</f>
        <v>Herstelldatum der Erstmuster:</v>
      </c>
      <c r="Z29" s="23"/>
      <c r="AA29" s="23"/>
      <c r="AB29" s="23"/>
      <c r="AC29" s="23"/>
      <c r="AD29" s="23"/>
      <c r="AE29" s="23"/>
      <c r="AF29" s="23"/>
      <c r="AG29" s="23"/>
      <c r="AH29" s="191"/>
      <c r="AI29" s="191"/>
      <c r="AJ29" s="191"/>
      <c r="AK29" s="191"/>
      <c r="AL29" s="191"/>
      <c r="AM29" s="191"/>
      <c r="AN29" s="191"/>
      <c r="AO29" s="191"/>
      <c r="AP29" s="191"/>
      <c r="AQ29" s="191"/>
      <c r="AR29" s="191"/>
      <c r="AS29" s="191"/>
      <c r="AT29" s="191"/>
      <c r="AU29" s="192"/>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c r="CM29" s="120"/>
      <c r="CN29" s="120"/>
      <c r="CO29" s="120"/>
      <c r="CP29" s="120"/>
      <c r="CQ29" s="120"/>
      <c r="CR29" s="120"/>
      <c r="CS29" s="120"/>
      <c r="CT29" s="120"/>
      <c r="CU29" s="120"/>
      <c r="CV29" s="120"/>
      <c r="CW29" s="120"/>
      <c r="CX29" s="120"/>
      <c r="CY29" s="120"/>
      <c r="CZ29" s="120"/>
      <c r="DA29" s="120"/>
      <c r="DB29" s="120"/>
      <c r="DC29" s="120"/>
      <c r="DD29" s="120"/>
    </row>
    <row r="30" spans="2:108" ht="17.5" customHeight="1">
      <c r="B30" s="8"/>
      <c r="C30" s="263" t="str">
        <f>IF($AT$1=1,"LSP No./Rev.No:","LSP Nr./Rev.Nr:")</f>
        <v>LSP Nr./Rev.Nr:</v>
      </c>
      <c r="D30" s="263"/>
      <c r="E30" s="263"/>
      <c r="F30" s="263"/>
      <c r="G30" s="263"/>
      <c r="H30" s="263"/>
      <c r="I30" s="263"/>
      <c r="J30" s="198"/>
      <c r="K30" s="198"/>
      <c r="L30" s="198"/>
      <c r="M30" s="198"/>
      <c r="N30" s="198"/>
      <c r="O30" s="198"/>
      <c r="P30" s="198"/>
      <c r="Q30" s="198"/>
      <c r="R30" s="198"/>
      <c r="S30" s="198"/>
      <c r="T30" s="198"/>
      <c r="U30" s="198"/>
      <c r="V30" s="198"/>
      <c r="W30" s="198"/>
      <c r="X30" s="9"/>
      <c r="Y30" s="64" t="str">
        <f>IF(AT1=1,"Material:","Werkstoffart:")</f>
        <v>Werkstoffart:</v>
      </c>
      <c r="Z30" s="142"/>
      <c r="AA30" s="142"/>
      <c r="AB30" s="142"/>
      <c r="AC30" s="109"/>
      <c r="AD30" s="109"/>
      <c r="AE30" s="109"/>
      <c r="AF30" s="109"/>
      <c r="AG30" s="109"/>
      <c r="AH30" s="193"/>
      <c r="AI30" s="193"/>
      <c r="AJ30" s="193"/>
      <c r="AK30" s="193"/>
      <c r="AL30" s="193"/>
      <c r="AM30" s="193"/>
      <c r="AN30" s="193"/>
      <c r="AO30" s="193"/>
      <c r="AP30" s="193"/>
      <c r="AQ30" s="193"/>
      <c r="AR30" s="193"/>
      <c r="AS30" s="193"/>
      <c r="AT30" s="193"/>
      <c r="AU30" s="194"/>
      <c r="AV30" s="43"/>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20"/>
      <c r="BX30" s="120"/>
      <c r="BY30" s="120"/>
      <c r="BZ30" s="120"/>
      <c r="CA30" s="120"/>
      <c r="CB30" s="120"/>
      <c r="CC30" s="120"/>
      <c r="CD30" s="120"/>
      <c r="CE30" s="120"/>
      <c r="CF30" s="120"/>
      <c r="CG30" s="120"/>
      <c r="CH30" s="120"/>
      <c r="CI30" s="120"/>
      <c r="CJ30" s="120"/>
      <c r="CK30" s="120"/>
      <c r="CL30" s="120"/>
      <c r="CM30" s="120"/>
      <c r="CN30" s="120"/>
      <c r="CO30" s="120"/>
      <c r="CP30" s="120"/>
      <c r="CQ30" s="120"/>
      <c r="CR30" s="120"/>
      <c r="CS30" s="120"/>
      <c r="CT30" s="120"/>
      <c r="CU30" s="120"/>
      <c r="CV30" s="120"/>
      <c r="CW30" s="120"/>
      <c r="CX30" s="120"/>
      <c r="CY30" s="120"/>
      <c r="CZ30" s="120"/>
      <c r="DA30" s="120"/>
      <c r="DB30" s="120"/>
      <c r="DC30" s="120"/>
      <c r="DD30" s="120"/>
    </row>
    <row r="31" spans="2:108" ht="18.5" customHeight="1">
      <c r="B31" s="8"/>
      <c r="C31" s="263" t="str">
        <f>IF($AT$1=1,"Q-Level:","Q-Stufe:")</f>
        <v>Q-Stufe:</v>
      </c>
      <c r="D31" s="264"/>
      <c r="E31" s="264"/>
      <c r="F31" s="264"/>
      <c r="G31" s="264"/>
      <c r="H31" s="264"/>
      <c r="J31" s="196"/>
      <c r="K31" s="196"/>
      <c r="L31" s="196"/>
      <c r="M31" s="196"/>
      <c r="N31" s="196"/>
      <c r="O31" s="196"/>
      <c r="P31" s="196"/>
      <c r="Q31" s="196"/>
      <c r="R31" s="196"/>
      <c r="S31" s="196"/>
      <c r="T31" s="196"/>
      <c r="U31" s="196"/>
      <c r="V31" s="196"/>
      <c r="W31" s="196"/>
      <c r="X31" s="9"/>
      <c r="Y31" s="142" t="str">
        <f>IF(AT1=1,"Number of cavities:","Anzahl der Kavitäten:")</f>
        <v>Anzahl der Kavitäten:</v>
      </c>
      <c r="Z31" s="142"/>
      <c r="AA31" s="142"/>
      <c r="AB31" s="142"/>
      <c r="AC31" s="142"/>
      <c r="AD31" s="142"/>
      <c r="AE31" s="142"/>
      <c r="AF31" s="142"/>
      <c r="AG31" s="142"/>
      <c r="AH31" s="195"/>
      <c r="AI31" s="195"/>
      <c r="AJ31" s="195"/>
      <c r="AK31" s="195"/>
      <c r="AL31" s="195"/>
      <c r="AM31" s="195"/>
      <c r="AN31" s="195"/>
      <c r="AO31" s="195"/>
      <c r="AP31" s="195"/>
      <c r="AQ31" s="195"/>
      <c r="AR31" s="195"/>
      <c r="AS31" s="195"/>
      <c r="AT31" s="195"/>
      <c r="AU31" s="192"/>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20"/>
      <c r="BX31" s="120"/>
      <c r="BY31" s="120"/>
      <c r="BZ31" s="120"/>
      <c r="CA31" s="120"/>
      <c r="CB31" s="120"/>
      <c r="CC31" s="120"/>
      <c r="CD31" s="120"/>
      <c r="CE31" s="120"/>
      <c r="CF31" s="120"/>
      <c r="CG31" s="120"/>
      <c r="CH31" s="120"/>
      <c r="CI31" s="120"/>
      <c r="CJ31" s="120"/>
      <c r="CK31" s="120"/>
      <c r="CL31" s="120"/>
      <c r="CM31" s="120"/>
      <c r="CN31" s="120"/>
      <c r="CO31" s="120"/>
      <c r="CP31" s="120"/>
      <c r="CQ31" s="120"/>
      <c r="CR31" s="120"/>
      <c r="CS31" s="120"/>
      <c r="CT31" s="120"/>
      <c r="CU31" s="120"/>
      <c r="CV31" s="120"/>
      <c r="CW31" s="120"/>
      <c r="CX31" s="120"/>
      <c r="CY31" s="120"/>
      <c r="CZ31" s="120"/>
      <c r="DA31" s="120"/>
      <c r="DB31" s="120"/>
      <c r="DC31" s="120"/>
      <c r="DD31" s="120"/>
    </row>
    <row r="32" spans="2:108" ht="18.5" customHeight="1">
      <c r="B32" s="8"/>
      <c r="C32" s="197" t="str">
        <f>IF($AT$1=1,"Drawing Number:","Zeichnungsnummer:")</f>
        <v>Zeichnungsnummer:</v>
      </c>
      <c r="D32" s="197"/>
      <c r="E32" s="197"/>
      <c r="F32" s="197"/>
      <c r="G32" s="197"/>
      <c r="H32" s="197"/>
      <c r="I32" s="197"/>
      <c r="J32" s="196"/>
      <c r="K32" s="196"/>
      <c r="L32" s="196"/>
      <c r="M32" s="196"/>
      <c r="N32" s="196"/>
      <c r="O32" s="196"/>
      <c r="P32" s="196"/>
      <c r="Q32" s="196"/>
      <c r="R32" s="196"/>
      <c r="S32" s="196"/>
      <c r="T32" s="196"/>
      <c r="U32" s="196"/>
      <c r="V32" s="196"/>
      <c r="W32" s="196"/>
      <c r="X32" s="106"/>
      <c r="Y32" s="106"/>
      <c r="Z32" s="106"/>
      <c r="AA32" s="106"/>
      <c r="AB32" s="106"/>
      <c r="AC32" s="106"/>
      <c r="AD32" s="106"/>
      <c r="AE32" s="106"/>
      <c r="AF32" s="106"/>
      <c r="AG32" s="106"/>
      <c r="AH32" s="23"/>
      <c r="AI32" s="23"/>
      <c r="AJ32" s="23"/>
      <c r="AK32" s="23"/>
      <c r="AL32" s="23"/>
      <c r="AM32" s="201"/>
      <c r="AN32" s="201"/>
      <c r="AO32" s="201"/>
      <c r="AP32" s="201"/>
      <c r="AQ32" s="201"/>
      <c r="AR32" s="201"/>
      <c r="AS32" s="201"/>
      <c r="AT32" s="201"/>
      <c r="AU32" s="143"/>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20"/>
      <c r="BX32" s="120"/>
      <c r="BY32" s="120"/>
      <c r="BZ32" s="120"/>
      <c r="CA32" s="120"/>
      <c r="CB32" s="120"/>
      <c r="CC32" s="120"/>
      <c r="CD32" s="120"/>
      <c r="CE32" s="120"/>
      <c r="CF32" s="120"/>
      <c r="CG32" s="120"/>
      <c r="CH32" s="120"/>
      <c r="CI32" s="120"/>
      <c r="CJ32" s="120"/>
      <c r="CK32" s="120"/>
      <c r="CL32" s="120"/>
      <c r="CM32" s="120"/>
      <c r="CN32" s="120"/>
      <c r="CO32" s="120"/>
      <c r="CP32" s="120"/>
      <c r="CQ32" s="120"/>
      <c r="CR32" s="120"/>
      <c r="CS32" s="120"/>
      <c r="CT32" s="120"/>
      <c r="CU32" s="120"/>
      <c r="CV32" s="120"/>
      <c r="CW32" s="120"/>
      <c r="CX32" s="120"/>
      <c r="CY32" s="120"/>
      <c r="CZ32" s="120"/>
      <c r="DA32" s="120"/>
      <c r="DB32" s="120"/>
      <c r="DC32" s="120"/>
      <c r="DD32" s="120"/>
    </row>
    <row r="33" spans="2:108" ht="19" customHeight="1">
      <c r="B33" s="8"/>
      <c r="C33" s="197" t="str">
        <f>IF($AT$1=1,"Delivery Note No./ Date:","Lieferschein-Nr./ -Datum:")</f>
        <v>Lieferschein-Nr./ -Datum:</v>
      </c>
      <c r="D33" s="197"/>
      <c r="E33" s="197"/>
      <c r="F33" s="197"/>
      <c r="G33" s="197"/>
      <c r="H33" s="197"/>
      <c r="I33" s="197"/>
      <c r="J33" s="196"/>
      <c r="K33" s="196"/>
      <c r="L33" s="196"/>
      <c r="M33" s="196"/>
      <c r="N33" s="196"/>
      <c r="O33" s="196"/>
      <c r="P33" s="196"/>
      <c r="Q33" s="196"/>
      <c r="R33" s="196"/>
      <c r="S33" s="196"/>
      <c r="T33" s="196"/>
      <c r="U33" s="196"/>
      <c r="V33" s="196"/>
      <c r="W33" s="196"/>
      <c r="X33" s="9"/>
      <c r="Y33" s="142"/>
      <c r="Z33" s="142"/>
      <c r="AA33" s="142"/>
      <c r="AB33" s="142"/>
      <c r="AC33" s="142"/>
      <c r="AD33" s="142"/>
      <c r="AE33" s="142"/>
      <c r="AF33" s="142"/>
      <c r="AG33" s="142"/>
      <c r="AH33" s="142"/>
      <c r="AI33" s="142"/>
      <c r="AJ33" s="144"/>
      <c r="AK33" s="144"/>
      <c r="AL33" s="144"/>
      <c r="AM33" s="144"/>
      <c r="AN33" s="144"/>
      <c r="AO33" s="144"/>
      <c r="AP33" s="144"/>
      <c r="AQ33" s="144"/>
      <c r="AR33" s="144"/>
      <c r="AS33" s="144"/>
      <c r="AT33" s="144"/>
      <c r="AU33" s="143"/>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120"/>
      <c r="CG33" s="120"/>
      <c r="CH33" s="120"/>
      <c r="CI33" s="120"/>
      <c r="CJ33" s="120"/>
      <c r="CK33" s="120"/>
      <c r="CL33" s="120"/>
      <c r="CM33" s="120"/>
      <c r="CN33" s="120"/>
      <c r="CO33" s="120"/>
      <c r="CP33" s="120"/>
      <c r="CQ33" s="120"/>
      <c r="CR33" s="120"/>
      <c r="CS33" s="120"/>
      <c r="CT33" s="120"/>
      <c r="CU33" s="120"/>
      <c r="CV33" s="120"/>
      <c r="CW33" s="120"/>
      <c r="CX33" s="120"/>
      <c r="CY33" s="120"/>
      <c r="CZ33" s="120"/>
      <c r="DA33" s="120"/>
      <c r="DB33" s="120"/>
      <c r="DC33" s="120"/>
      <c r="DD33" s="120"/>
    </row>
    <row r="34" spans="2:108" ht="20" customHeight="1">
      <c r="B34" s="8"/>
      <c r="C34" s="265" t="str">
        <f>IF($AT$1=1,"Quantity delivered:","Liefermenge:")</f>
        <v>Liefermenge:</v>
      </c>
      <c r="D34" s="265"/>
      <c r="E34" s="265"/>
      <c r="F34" s="265"/>
      <c r="G34" s="265"/>
      <c r="H34" s="265"/>
      <c r="I34" s="175"/>
      <c r="J34" s="196"/>
      <c r="K34" s="196"/>
      <c r="L34" s="196"/>
      <c r="M34" s="196"/>
      <c r="N34" s="196"/>
      <c r="O34" s="196"/>
      <c r="P34" s="196"/>
      <c r="Q34" s="196"/>
      <c r="R34" s="196"/>
      <c r="S34" s="196"/>
      <c r="T34" s="196"/>
      <c r="U34" s="196"/>
      <c r="V34" s="196"/>
      <c r="W34" s="196"/>
      <c r="X34" s="9"/>
      <c r="Y34" s="23"/>
      <c r="Z34" s="23"/>
      <c r="AA34" s="23"/>
      <c r="AB34" s="23"/>
      <c r="AC34" s="23"/>
      <c r="AD34" s="23"/>
      <c r="AE34" s="23"/>
      <c r="AF34" s="23"/>
      <c r="AG34" s="23"/>
      <c r="AH34" s="23"/>
      <c r="AI34" s="23"/>
      <c r="AJ34" s="23"/>
      <c r="AK34" s="23"/>
      <c r="AL34" s="23"/>
      <c r="AM34" s="23"/>
      <c r="AN34" s="23"/>
      <c r="AO34" s="23"/>
      <c r="AP34" s="23"/>
      <c r="AQ34" s="23"/>
      <c r="AR34" s="23"/>
      <c r="AS34" s="23"/>
      <c r="AT34" s="71"/>
      <c r="AU34" s="143"/>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0"/>
      <c r="CE34" s="120"/>
      <c r="CF34" s="120"/>
      <c r="CG34" s="120"/>
      <c r="CH34" s="120"/>
      <c r="CI34" s="120"/>
      <c r="CJ34" s="120"/>
      <c r="CK34" s="120"/>
      <c r="CL34" s="120"/>
      <c r="CM34" s="120"/>
      <c r="CN34" s="120"/>
      <c r="CO34" s="120"/>
      <c r="CP34" s="120"/>
      <c r="CQ34" s="120"/>
      <c r="CR34" s="120"/>
      <c r="CS34" s="120"/>
      <c r="CT34" s="120"/>
      <c r="CU34" s="120"/>
      <c r="CV34" s="120"/>
      <c r="CW34" s="120"/>
      <c r="CX34" s="120"/>
      <c r="CY34" s="120"/>
      <c r="CZ34" s="120"/>
      <c r="DA34" s="120"/>
      <c r="DB34" s="120"/>
      <c r="DC34" s="120"/>
      <c r="DD34" s="120"/>
    </row>
    <row r="35" spans="2:108" ht="23" customHeight="1">
      <c r="B35" s="8"/>
      <c r="C35" s="197" t="str">
        <f>IF($AT$1=1,"Charge Number:","Chargennummer:")</f>
        <v>Chargennummer:</v>
      </c>
      <c r="D35" s="197"/>
      <c r="E35" s="197"/>
      <c r="F35" s="197"/>
      <c r="G35" s="197"/>
      <c r="H35" s="197"/>
      <c r="I35" s="176"/>
      <c r="J35" s="196"/>
      <c r="K35" s="196"/>
      <c r="L35" s="196"/>
      <c r="M35" s="196"/>
      <c r="N35" s="196"/>
      <c r="O35" s="196"/>
      <c r="P35" s="196"/>
      <c r="Q35" s="196"/>
      <c r="R35" s="196"/>
      <c r="S35" s="196"/>
      <c r="T35" s="196"/>
      <c r="U35" s="196"/>
      <c r="V35" s="196"/>
      <c r="W35" s="196"/>
      <c r="X35" s="9"/>
      <c r="Y35" s="23"/>
      <c r="Z35" s="23"/>
      <c r="AA35" s="23"/>
      <c r="AB35" s="23"/>
      <c r="AC35" s="23"/>
      <c r="AD35" s="23"/>
      <c r="AE35" s="23"/>
      <c r="AF35" s="23"/>
      <c r="AG35" s="23"/>
      <c r="AH35" s="23"/>
      <c r="AI35" s="23"/>
      <c r="AJ35" s="23"/>
      <c r="AK35" s="23"/>
      <c r="AL35" s="23"/>
      <c r="AM35" s="23"/>
      <c r="AN35" s="23"/>
      <c r="AO35" s="23"/>
      <c r="AP35" s="23"/>
      <c r="AQ35" s="23"/>
      <c r="AR35" s="23"/>
      <c r="AS35" s="23"/>
      <c r="AT35" s="71"/>
      <c r="AU35" s="143"/>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20"/>
      <c r="CE35" s="120"/>
      <c r="CF35" s="120"/>
      <c r="CG35" s="120"/>
      <c r="CH35" s="120"/>
      <c r="CI35" s="120"/>
      <c r="CJ35" s="120"/>
      <c r="CK35" s="120"/>
      <c r="CL35" s="120"/>
      <c r="CM35" s="120"/>
      <c r="CN35" s="120"/>
      <c r="CO35" s="120"/>
      <c r="CP35" s="120"/>
      <c r="CQ35" s="120"/>
      <c r="CR35" s="120"/>
      <c r="CS35" s="120"/>
      <c r="CT35" s="120"/>
      <c r="CU35" s="120"/>
      <c r="CV35" s="120"/>
      <c r="CW35" s="120"/>
      <c r="CX35" s="120"/>
      <c r="CY35" s="120"/>
      <c r="CZ35" s="120"/>
      <c r="DA35" s="120"/>
      <c r="DB35" s="120"/>
      <c r="DC35" s="120"/>
      <c r="DD35" s="120"/>
    </row>
    <row r="36" spans="2:108" ht="21" customHeight="1">
      <c r="B36" s="15"/>
      <c r="C36" s="203" t="str">
        <f>IF($AT$1=1,"Sample Weight:","Mustergewicht:")</f>
        <v>Mustergewicht:</v>
      </c>
      <c r="D36" s="203"/>
      <c r="E36" s="203"/>
      <c r="F36" s="203"/>
      <c r="G36" s="203"/>
      <c r="H36" s="203"/>
      <c r="I36" s="177"/>
      <c r="J36" s="262"/>
      <c r="K36" s="262"/>
      <c r="L36" s="262"/>
      <c r="M36" s="262"/>
      <c r="N36" s="262"/>
      <c r="O36" s="262"/>
      <c r="P36" s="262"/>
      <c r="Q36" s="262"/>
      <c r="R36" s="262"/>
      <c r="S36" s="262"/>
      <c r="T36" s="262"/>
      <c r="U36" s="262"/>
      <c r="V36" s="262"/>
      <c r="W36" s="262"/>
      <c r="X36" s="16"/>
      <c r="Y36" s="16"/>
      <c r="Z36" s="16"/>
      <c r="AA36" s="16"/>
      <c r="AB36" s="16"/>
      <c r="AC36" s="16"/>
      <c r="AD36" s="16"/>
      <c r="AE36" s="16"/>
      <c r="AF36" s="16"/>
      <c r="AG36" s="16"/>
      <c r="AH36" s="16"/>
      <c r="AI36" s="16"/>
      <c r="AJ36" s="16"/>
      <c r="AK36" s="16"/>
      <c r="AL36" s="16"/>
      <c r="AM36" s="16"/>
      <c r="AN36" s="16"/>
      <c r="AO36" s="16"/>
      <c r="AP36" s="16"/>
      <c r="AQ36" s="16"/>
      <c r="AR36" s="16"/>
      <c r="AS36" s="16"/>
      <c r="AT36" s="17"/>
      <c r="AU36" s="101"/>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120"/>
      <c r="CN36" s="120"/>
      <c r="CO36" s="120"/>
      <c r="CP36" s="120"/>
      <c r="CQ36" s="120"/>
      <c r="CR36" s="120"/>
      <c r="CS36" s="120"/>
      <c r="CT36" s="120"/>
      <c r="CU36" s="120"/>
      <c r="CV36" s="120"/>
      <c r="CW36" s="120"/>
      <c r="CX36" s="120"/>
      <c r="CY36" s="120"/>
      <c r="CZ36" s="120"/>
      <c r="DA36" s="120"/>
      <c r="DB36" s="120"/>
      <c r="DC36" s="120"/>
      <c r="DD36" s="120"/>
    </row>
    <row r="37" spans="2:108" ht="24.5" customHeight="1">
      <c r="B37" s="36"/>
      <c r="C37" s="202" t="str">
        <f>IF(AT1=1,"Supplier Confirmation","Bestätigung Lieferant")</f>
        <v>Bestätigung Lieferant</v>
      </c>
      <c r="D37" s="202"/>
      <c r="E37" s="202"/>
      <c r="F37" s="202"/>
      <c r="G37" s="202"/>
      <c r="H37" s="202"/>
      <c r="I37" s="202"/>
      <c r="J37" s="202"/>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18"/>
      <c r="AU37" s="10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0"/>
      <c r="BS37" s="120"/>
      <c r="BT37" s="120"/>
      <c r="BU37" s="120"/>
      <c r="BV37" s="120"/>
      <c r="BW37" s="120"/>
      <c r="BX37" s="120"/>
      <c r="BY37" s="120"/>
      <c r="BZ37" s="120"/>
      <c r="CA37" s="120"/>
      <c r="CB37" s="120"/>
      <c r="CC37" s="120"/>
      <c r="CD37" s="120"/>
      <c r="CE37" s="120"/>
      <c r="CF37" s="120"/>
      <c r="CG37" s="120"/>
      <c r="CH37" s="120"/>
      <c r="CI37" s="120"/>
      <c r="CJ37" s="120"/>
      <c r="CK37" s="120"/>
      <c r="CL37" s="120"/>
      <c r="CM37" s="120"/>
      <c r="CN37" s="120"/>
      <c r="CO37" s="120"/>
      <c r="CP37" s="120"/>
      <c r="CQ37" s="120"/>
      <c r="CR37" s="120"/>
      <c r="CS37" s="120"/>
      <c r="CT37" s="120"/>
      <c r="CU37" s="120"/>
      <c r="CV37" s="120"/>
      <c r="CW37" s="120"/>
      <c r="CX37" s="120"/>
      <c r="CY37" s="120"/>
      <c r="CZ37" s="120"/>
      <c r="DA37" s="120"/>
      <c r="DB37" s="120"/>
      <c r="DC37" s="120"/>
      <c r="DD37" s="120"/>
    </row>
    <row r="38" spans="2:108" ht="13" customHeight="1">
      <c r="B38" s="36"/>
      <c r="C38" s="140" t="str">
        <f>IF(AT1=1,"It is hereby confirmed that the sampling has been carried out according to Fissler Guideline for Initial sampling.","
Hiermit wird bestätigt, dass die Bemusterung entsprechend des Leitfadens zur Erstbemusterung der Fissler GmbH durchgeführt wurde.")</f>
        <v xml:space="preserve">
Hiermit wird bestätigt, dass die Bemusterung entsprechend des Leitfadens zur Erstbemusterung der Fissler GmbH durchgeführt wurde.</v>
      </c>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5"/>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0"/>
      <c r="BR38" s="120"/>
      <c r="BS38" s="120"/>
      <c r="BT38" s="120"/>
      <c r="BU38" s="120"/>
      <c r="BV38" s="120"/>
      <c r="BW38" s="120"/>
      <c r="BX38" s="120"/>
      <c r="BY38" s="120"/>
      <c r="BZ38" s="120"/>
      <c r="CA38" s="120"/>
      <c r="CB38" s="120"/>
      <c r="CC38" s="120"/>
      <c r="CD38" s="120"/>
      <c r="CE38" s="120"/>
      <c r="CF38" s="120"/>
      <c r="CG38" s="120"/>
      <c r="CH38" s="120"/>
      <c r="CI38" s="120"/>
      <c r="CJ38" s="120"/>
      <c r="CK38" s="120"/>
      <c r="CL38" s="120"/>
      <c r="CM38" s="120"/>
      <c r="CN38" s="120"/>
      <c r="CO38" s="120"/>
      <c r="CP38" s="120"/>
      <c r="CQ38" s="120"/>
      <c r="CR38" s="120"/>
      <c r="CS38" s="120"/>
      <c r="CT38" s="120"/>
      <c r="CU38" s="120"/>
      <c r="CV38" s="120"/>
      <c r="CW38" s="120"/>
      <c r="CX38" s="120"/>
      <c r="CY38" s="120"/>
      <c r="CZ38" s="120"/>
      <c r="DA38" s="120"/>
      <c r="DB38" s="120"/>
      <c r="DC38" s="120"/>
      <c r="DD38" s="120"/>
    </row>
    <row r="39" spans="2:108" ht="15" customHeight="1">
      <c r="B39" s="36"/>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5"/>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0"/>
      <c r="BR39" s="120"/>
      <c r="BS39" s="120"/>
      <c r="BT39" s="120"/>
      <c r="BU39" s="120"/>
      <c r="BV39" s="120"/>
      <c r="BW39" s="120"/>
      <c r="BX39" s="120"/>
      <c r="BY39" s="120"/>
      <c r="BZ39" s="120"/>
      <c r="CA39" s="120"/>
      <c r="CB39" s="120"/>
      <c r="CC39" s="120"/>
      <c r="CD39" s="120"/>
      <c r="CE39" s="120"/>
      <c r="CF39" s="120"/>
      <c r="CG39" s="120"/>
      <c r="CH39" s="120"/>
      <c r="CI39" s="120"/>
      <c r="CJ39" s="120"/>
      <c r="CK39" s="120"/>
      <c r="CL39" s="120"/>
      <c r="CM39" s="120"/>
      <c r="CN39" s="120"/>
      <c r="CO39" s="120"/>
      <c r="CP39" s="120"/>
      <c r="CQ39" s="120"/>
      <c r="CR39" s="120"/>
      <c r="CS39" s="120"/>
      <c r="CT39" s="120"/>
      <c r="CU39" s="120"/>
      <c r="CV39" s="120"/>
      <c r="CW39" s="120"/>
      <c r="CX39" s="120"/>
      <c r="CY39" s="120"/>
      <c r="CZ39" s="120"/>
      <c r="DA39" s="120"/>
      <c r="DB39" s="120"/>
      <c r="DC39" s="120"/>
      <c r="DD39" s="120"/>
    </row>
    <row r="40" spans="2:108" ht="20.5" customHeight="1">
      <c r="B40" s="36"/>
      <c r="C40" s="197" t="str">
        <f>IF(AT1=1,"Name:","Name:")</f>
        <v>Name:</v>
      </c>
      <c r="D40" s="197"/>
      <c r="E40" s="197"/>
      <c r="F40" s="197"/>
      <c r="G40" s="197"/>
      <c r="H40" s="197"/>
      <c r="I40" s="196"/>
      <c r="J40" s="196"/>
      <c r="K40" s="196"/>
      <c r="L40" s="196"/>
      <c r="M40" s="196"/>
      <c r="N40" s="196"/>
      <c r="O40" s="196"/>
      <c r="P40" s="196"/>
      <c r="Q40" s="196"/>
      <c r="R40" s="196"/>
      <c r="S40" s="196"/>
      <c r="T40" s="196"/>
      <c r="U40" s="196"/>
      <c r="V40" s="196"/>
      <c r="W40" s="24"/>
      <c r="X40" s="8"/>
      <c r="Y40" s="197" t="str">
        <f>IF(AT1=1,"Comment:","Bemerkung:")</f>
        <v>Bemerkung:</v>
      </c>
      <c r="Z40" s="197"/>
      <c r="AA40" s="197"/>
      <c r="AB40" s="197"/>
      <c r="AC40" s="197"/>
      <c r="AD40" s="197"/>
      <c r="AE40" s="197"/>
      <c r="AF40" s="197"/>
      <c r="AG40" s="63"/>
      <c r="AH40" s="63"/>
      <c r="AI40" s="63"/>
      <c r="AJ40" s="63"/>
      <c r="AK40" s="63"/>
      <c r="AL40" s="63"/>
      <c r="AM40" s="63"/>
      <c r="AN40" s="63"/>
      <c r="AO40" s="63"/>
      <c r="AP40" s="63"/>
      <c r="AQ40" s="63"/>
      <c r="AR40" s="63"/>
      <c r="AS40" s="63"/>
      <c r="AT40" s="63"/>
      <c r="AU40" s="72"/>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c r="CK40" s="120"/>
      <c r="CL40" s="120"/>
      <c r="CM40" s="120"/>
      <c r="CN40" s="120"/>
      <c r="CO40" s="120"/>
      <c r="CP40" s="120"/>
      <c r="CQ40" s="120"/>
      <c r="CR40" s="120"/>
      <c r="CS40" s="120"/>
      <c r="CT40" s="120"/>
      <c r="CU40" s="120"/>
      <c r="CV40" s="120"/>
      <c r="CW40" s="120"/>
      <c r="CX40" s="120"/>
      <c r="CY40" s="120"/>
      <c r="CZ40" s="120"/>
      <c r="DA40" s="120"/>
      <c r="DB40" s="120"/>
      <c r="DC40" s="120"/>
      <c r="DD40" s="120"/>
    </row>
    <row r="41" spans="2:108" ht="18.5" customHeight="1">
      <c r="B41" s="36"/>
      <c r="C41" s="197" t="str">
        <f>IF(AT1=1,"Department:","Abteilung:")</f>
        <v>Abteilung:</v>
      </c>
      <c r="D41" s="197"/>
      <c r="E41" s="197"/>
      <c r="F41" s="197"/>
      <c r="G41" s="197"/>
      <c r="H41" s="197"/>
      <c r="I41" s="196"/>
      <c r="J41" s="196"/>
      <c r="K41" s="196"/>
      <c r="L41" s="196"/>
      <c r="M41" s="196"/>
      <c r="N41" s="196"/>
      <c r="O41" s="196"/>
      <c r="P41" s="196"/>
      <c r="Q41" s="196"/>
      <c r="R41" s="196"/>
      <c r="S41" s="196"/>
      <c r="T41" s="196"/>
      <c r="U41" s="196"/>
      <c r="V41" s="196"/>
      <c r="W41" s="24"/>
      <c r="X41" s="8"/>
      <c r="Y41" s="170"/>
      <c r="Z41" s="196"/>
      <c r="AA41" s="196"/>
      <c r="AB41" s="170"/>
      <c r="AC41" s="170"/>
      <c r="AD41" s="170"/>
      <c r="AE41" s="170"/>
      <c r="AF41" s="170"/>
      <c r="AG41" s="170"/>
      <c r="AH41" s="170"/>
      <c r="AI41" s="170"/>
      <c r="AJ41" s="170"/>
      <c r="AK41" s="170"/>
      <c r="AL41" s="170"/>
      <c r="AM41" s="170"/>
      <c r="AN41" s="170"/>
      <c r="AO41" s="170"/>
      <c r="AP41" s="170"/>
      <c r="AQ41" s="170"/>
      <c r="AR41" s="170"/>
      <c r="AS41" s="170"/>
      <c r="AT41" s="170"/>
      <c r="AU41" s="171"/>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row>
    <row r="42" spans="2:108" ht="17.5" customHeight="1">
      <c r="B42" s="36"/>
      <c r="C42" s="197" t="str">
        <f>IF(AT1=1,"Telephone/E-Mail:","Telefon/ E-Mail:")</f>
        <v>Telefon/ E-Mail:</v>
      </c>
      <c r="D42" s="197"/>
      <c r="E42" s="197"/>
      <c r="F42" s="197"/>
      <c r="G42" s="197"/>
      <c r="H42" s="197"/>
      <c r="I42" s="196"/>
      <c r="J42" s="196"/>
      <c r="K42" s="196"/>
      <c r="L42" s="196"/>
      <c r="M42" s="196"/>
      <c r="N42" s="196"/>
      <c r="O42" s="196"/>
      <c r="P42" s="196"/>
      <c r="Q42" s="196"/>
      <c r="R42" s="196"/>
      <c r="S42" s="196"/>
      <c r="T42" s="196"/>
      <c r="U42" s="196"/>
      <c r="V42" s="196"/>
      <c r="W42" s="24"/>
      <c r="X42" s="8"/>
      <c r="Y42" s="170"/>
      <c r="Z42" s="170"/>
      <c r="AA42" s="170"/>
      <c r="AB42" s="170"/>
      <c r="AC42" s="170"/>
      <c r="AD42" s="170"/>
      <c r="AE42" s="170"/>
      <c r="AF42" s="170"/>
      <c r="AG42" s="170"/>
      <c r="AH42" s="170"/>
      <c r="AI42" s="172"/>
      <c r="AJ42" s="170"/>
      <c r="AK42" s="170"/>
      <c r="AL42" s="170"/>
      <c r="AM42" s="170"/>
      <c r="AN42" s="170"/>
      <c r="AO42" s="170"/>
      <c r="AP42" s="170"/>
      <c r="AQ42" s="170"/>
      <c r="AR42" s="170"/>
      <c r="AS42" s="170"/>
      <c r="AT42" s="170"/>
      <c r="AU42" s="171"/>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row>
    <row r="43" spans="2:108" ht="13" customHeight="1">
      <c r="B43" s="36"/>
      <c r="C43" s="9"/>
      <c r="D43" s="9"/>
      <c r="E43" s="9"/>
      <c r="F43" s="9"/>
      <c r="G43" s="9"/>
      <c r="H43" s="9"/>
      <c r="I43" s="257"/>
      <c r="J43" s="257"/>
      <c r="K43" s="257"/>
      <c r="L43" s="257"/>
      <c r="M43" s="257"/>
      <c r="N43" s="257"/>
      <c r="O43" s="257"/>
      <c r="P43" s="257"/>
      <c r="Q43" s="257"/>
      <c r="R43" s="257"/>
      <c r="S43" s="257"/>
      <c r="T43" s="257"/>
      <c r="U43" s="257"/>
      <c r="V43" s="257"/>
      <c r="W43" s="24"/>
      <c r="X43" s="8"/>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1"/>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row>
    <row r="44" spans="2:108" ht="13" customHeight="1">
      <c r="B44" s="36"/>
      <c r="C44" s="9"/>
      <c r="D44" s="258"/>
      <c r="E44" s="258"/>
      <c r="F44" s="258"/>
      <c r="G44" s="259"/>
      <c r="H44" s="9"/>
      <c r="I44" s="260"/>
      <c r="J44" s="261"/>
      <c r="K44" s="261"/>
      <c r="L44" s="261"/>
      <c r="M44" s="261"/>
      <c r="N44" s="261"/>
      <c r="O44" s="261"/>
      <c r="P44" s="261"/>
      <c r="Q44" s="261"/>
      <c r="R44" s="261"/>
      <c r="S44" s="261"/>
      <c r="T44" s="261"/>
      <c r="U44" s="261"/>
      <c r="V44" s="9"/>
      <c r="W44" s="24"/>
      <c r="X44" s="8"/>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1"/>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row>
    <row r="45" spans="2:108" ht="13" customHeight="1">
      <c r="B45" s="40"/>
      <c r="C45" s="203" t="str">
        <f>IF(AT1=1,"Date:","Datum:")</f>
        <v>Datum:</v>
      </c>
      <c r="D45" s="203"/>
      <c r="E45" s="203"/>
      <c r="F45" s="203"/>
      <c r="G45" s="204"/>
      <c r="H45" s="204"/>
      <c r="I45" s="204"/>
      <c r="J45" s="204"/>
      <c r="K45" s="205" t="str">
        <f>IF(AT1=1,"Signature:","Unterschrift:")</f>
        <v>Unterschrift:</v>
      </c>
      <c r="L45" s="205"/>
      <c r="M45" s="205"/>
      <c r="N45" s="205"/>
      <c r="O45" s="206"/>
      <c r="P45" s="206"/>
      <c r="Q45" s="206"/>
      <c r="R45" s="206"/>
      <c r="S45" s="206"/>
      <c r="T45" s="206"/>
      <c r="U45" s="206"/>
      <c r="V45" s="206"/>
      <c r="W45" s="207"/>
      <c r="X45" s="15"/>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4"/>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row>
    <row r="46" spans="2:108" ht="6.75" customHeight="1">
      <c r="B46" s="146"/>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21"/>
      <c r="AH46" s="121"/>
      <c r="AI46" s="121"/>
      <c r="AJ46" s="121"/>
      <c r="AK46" s="121"/>
      <c r="AL46" s="121"/>
      <c r="AM46" s="44"/>
      <c r="AN46" s="45"/>
      <c r="AO46" s="45"/>
      <c r="AP46" s="148"/>
      <c r="AQ46" s="121"/>
      <c r="AR46" s="121"/>
      <c r="AS46" s="121"/>
      <c r="AT46" s="149"/>
      <c r="AU46" s="15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row>
    <row r="47" spans="2:108" ht="12" customHeight="1">
      <c r="B47" s="199" t="str">
        <f>IF(AT1=1,"Evaluation by Supplier","Bewertung durch den Lieferanten")</f>
        <v>Bewertung durch den Lieferanten</v>
      </c>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124"/>
      <c r="AH47" s="151">
        <v>1</v>
      </c>
      <c r="AI47" s="151">
        <v>2</v>
      </c>
      <c r="AJ47" s="151">
        <v>3</v>
      </c>
      <c r="AK47" s="151">
        <v>4</v>
      </c>
      <c r="AL47" s="151">
        <v>5</v>
      </c>
      <c r="AM47" s="151">
        <v>6</v>
      </c>
      <c r="AN47" s="151">
        <v>7</v>
      </c>
      <c r="AO47" s="151">
        <v>8</v>
      </c>
      <c r="AP47" s="151">
        <v>9</v>
      </c>
      <c r="AQ47" s="151">
        <v>10</v>
      </c>
      <c r="AR47" s="151">
        <v>11</v>
      </c>
      <c r="AS47" s="151">
        <v>12</v>
      </c>
      <c r="AT47" s="255" t="str">
        <f>IF(AT1=1,"Overall
 ","Gesamt
")</f>
        <v xml:space="preserve">Gesamt
</v>
      </c>
      <c r="AU47" s="256"/>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row>
    <row r="48" spans="2:108" ht="15" customHeight="1">
      <c r="B48" s="208" t="str">
        <f>IF(AT1=1,"Approved","frei")</f>
        <v>frei</v>
      </c>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124"/>
      <c r="AH48" s="124"/>
      <c r="AI48" s="124"/>
      <c r="AJ48" s="124"/>
      <c r="AK48" s="124"/>
      <c r="AL48" s="152"/>
      <c r="AM48" s="124"/>
      <c r="AN48" s="124"/>
      <c r="AO48" s="124"/>
      <c r="AP48" s="124"/>
      <c r="AQ48" s="124"/>
      <c r="AR48" s="124"/>
      <c r="AS48" s="124"/>
      <c r="AT48" s="210"/>
      <c r="AU48" s="211"/>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row>
    <row r="49" spans="2:108" ht="15" customHeight="1">
      <c r="B49" s="208" t="str">
        <f>IF(AT1=1,"Conditionally approved","frei mit Auflage")</f>
        <v>frei mit Auflage</v>
      </c>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124"/>
      <c r="AH49" s="124"/>
      <c r="AI49" s="124"/>
      <c r="AJ49" s="124"/>
      <c r="AK49" s="124"/>
      <c r="AL49" s="152"/>
      <c r="AM49" s="124"/>
      <c r="AN49" s="124"/>
      <c r="AO49" s="124"/>
      <c r="AP49" s="124"/>
      <c r="AQ49" s="124"/>
      <c r="AR49" s="124"/>
      <c r="AS49" s="124"/>
      <c r="AT49" s="210"/>
      <c r="AU49" s="211"/>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row>
    <row r="50" spans="2:108" ht="15" customHeight="1">
      <c r="B50" s="208" t="str">
        <f>IF(AT1=1,"Rejected, re-sampling necessary","abgelehnt, Nachbemusterung erforderlich")</f>
        <v>abgelehnt, Nachbemusterung erforderlich</v>
      </c>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124"/>
      <c r="AH50" s="124"/>
      <c r="AI50" s="124"/>
      <c r="AJ50" s="124"/>
      <c r="AK50" s="124"/>
      <c r="AL50" s="152"/>
      <c r="AM50" s="124"/>
      <c r="AN50" s="124"/>
      <c r="AO50" s="124"/>
      <c r="AP50" s="124"/>
      <c r="AQ50" s="124"/>
      <c r="AR50" s="124"/>
      <c r="AS50" s="124"/>
      <c r="AT50" s="210"/>
      <c r="AU50" s="211"/>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row>
    <row r="51" spans="2:108" ht="6" customHeight="1" thickBot="1">
      <c r="B51" s="46"/>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8"/>
      <c r="AU51" s="153"/>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row>
    <row r="52" spans="2:108" ht="15" customHeight="1">
      <c r="B52" s="49"/>
      <c r="C52" s="154"/>
      <c r="D52" s="75"/>
      <c r="E52" s="75"/>
      <c r="F52" s="75"/>
      <c r="G52" s="75"/>
      <c r="H52" s="75"/>
      <c r="I52" s="75"/>
      <c r="J52" s="75"/>
      <c r="K52" s="76"/>
      <c r="L52" s="76"/>
      <c r="M52" s="76"/>
      <c r="N52" s="76"/>
      <c r="O52" s="77"/>
      <c r="P52" s="77"/>
      <c r="Q52" s="77"/>
      <c r="R52" s="77"/>
      <c r="S52" s="77"/>
      <c r="T52" s="77"/>
      <c r="U52" s="77"/>
      <c r="V52" s="77"/>
      <c r="W52" s="77"/>
      <c r="X52" s="77"/>
      <c r="Y52" s="77"/>
      <c r="Z52" s="77"/>
      <c r="AA52" s="77"/>
      <c r="AB52" s="77"/>
      <c r="AC52" s="77"/>
      <c r="AD52" s="77"/>
      <c r="AE52" s="77"/>
      <c r="AF52" s="78"/>
      <c r="AG52" s="79" t="str">
        <f>IF(AT1=1,"Customer Decision (Fissler GmbH):","Entscheidung Kunde (Fissler GmbH):")</f>
        <v>Entscheidung Kunde (Fissler GmbH):</v>
      </c>
      <c r="AH52" s="81"/>
      <c r="AI52" s="81"/>
      <c r="AJ52" s="81"/>
      <c r="AK52" s="81"/>
      <c r="AL52" s="81"/>
      <c r="AM52" s="81"/>
      <c r="AN52" s="81"/>
      <c r="AO52" s="81"/>
      <c r="AP52" s="81"/>
      <c r="AQ52" s="81"/>
      <c r="AR52" s="81"/>
      <c r="AS52" s="80"/>
      <c r="AT52" s="212" t="str">
        <f>IF(AT1=1,"Overall
 ","Gesamt
")</f>
        <v xml:space="preserve">Gesamt
</v>
      </c>
      <c r="AU52" s="213"/>
      <c r="AV52" s="5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c r="BV52" s="120"/>
      <c r="BW52" s="120"/>
      <c r="BX52" s="120"/>
      <c r="BY52" s="120"/>
      <c r="BZ52" s="120"/>
      <c r="CA52" s="120"/>
      <c r="CB52" s="120"/>
      <c r="CC52" s="120"/>
      <c r="CD52" s="120"/>
      <c r="CE52" s="120"/>
      <c r="CF52" s="120"/>
      <c r="CG52" s="120"/>
      <c r="CH52" s="120"/>
      <c r="CI52" s="120"/>
      <c r="CJ52" s="120"/>
      <c r="CK52" s="120"/>
      <c r="CL52" s="120"/>
      <c r="CM52" s="120"/>
      <c r="CN52" s="120"/>
      <c r="CO52" s="120"/>
      <c r="CP52" s="120"/>
      <c r="CQ52" s="120"/>
      <c r="CR52" s="120"/>
      <c r="CS52" s="120"/>
      <c r="CT52" s="120"/>
      <c r="CU52" s="120"/>
      <c r="CV52" s="120"/>
      <c r="CW52" s="120"/>
      <c r="CX52" s="120"/>
      <c r="CY52" s="120"/>
      <c r="CZ52" s="120"/>
      <c r="DA52" s="120"/>
      <c r="DB52" s="120"/>
      <c r="DC52" s="120"/>
      <c r="DD52" s="120"/>
    </row>
    <row r="53" spans="2:108" ht="15" customHeight="1">
      <c r="B53" s="49"/>
      <c r="C53" s="216" t="str">
        <f>IF(AT1=1,"Test report No.:","Prüfberichtsnummer:")</f>
        <v>Prüfberichtsnummer:</v>
      </c>
      <c r="D53" s="216"/>
      <c r="E53" s="216"/>
      <c r="F53" s="216"/>
      <c r="G53" s="216"/>
      <c r="H53" s="216"/>
      <c r="I53" s="216"/>
      <c r="J53" s="216"/>
      <c r="K53" s="217"/>
      <c r="L53" s="217"/>
      <c r="M53" s="217"/>
      <c r="N53" s="217"/>
      <c r="O53" s="217"/>
      <c r="P53" s="217"/>
      <c r="Q53" s="217"/>
      <c r="R53" s="217"/>
      <c r="S53" s="217"/>
      <c r="T53" s="218" t="str">
        <f>IF(AT1=1,"Revision:","Version:")</f>
        <v>Version:</v>
      </c>
      <c r="U53" s="218"/>
      <c r="V53" s="218"/>
      <c r="W53" s="218"/>
      <c r="X53" s="218"/>
      <c r="Y53" s="219"/>
      <c r="Z53" s="219"/>
      <c r="AA53" s="219"/>
      <c r="AB53" s="219"/>
      <c r="AC53" s="219"/>
      <c r="AD53" s="219"/>
      <c r="AE53" s="219"/>
      <c r="AF53" s="220"/>
      <c r="AG53" s="79"/>
      <c r="AH53" s="81"/>
      <c r="AI53" s="81"/>
      <c r="AJ53" s="81"/>
      <c r="AK53" s="81"/>
      <c r="AL53" s="81"/>
      <c r="AM53" s="81"/>
      <c r="AN53" s="81"/>
      <c r="AO53" s="81"/>
      <c r="AP53" s="81"/>
      <c r="AQ53" s="81"/>
      <c r="AR53" s="81"/>
      <c r="AS53" s="80"/>
      <c r="AT53" s="214"/>
      <c r="AU53" s="215"/>
      <c r="AV53" s="50"/>
      <c r="AX53" s="120"/>
      <c r="AY53" s="120"/>
      <c r="AZ53" s="120"/>
      <c r="BA53" s="120"/>
      <c r="BB53" s="120"/>
      <c r="BC53" s="120"/>
      <c r="BD53" s="120"/>
      <c r="BE53" s="120"/>
      <c r="BF53" s="120"/>
      <c r="BG53" s="120"/>
      <c r="BH53" s="120"/>
      <c r="BI53" s="120"/>
      <c r="BJ53" s="120"/>
      <c r="BK53" s="120"/>
      <c r="BL53" s="120"/>
      <c r="BM53" s="120"/>
      <c r="BN53" s="120"/>
      <c r="BO53" s="120"/>
      <c r="BP53" s="120"/>
      <c r="BQ53" s="120"/>
      <c r="BR53" s="120"/>
      <c r="BS53" s="120"/>
      <c r="BT53" s="120"/>
      <c r="BU53" s="120"/>
      <c r="BV53" s="120"/>
      <c r="BW53" s="120"/>
      <c r="BX53" s="120"/>
      <c r="BY53" s="120"/>
      <c r="BZ53" s="120"/>
      <c r="CA53" s="120"/>
      <c r="CB53" s="120"/>
      <c r="CC53" s="120"/>
      <c r="CD53" s="120"/>
      <c r="CE53" s="120"/>
      <c r="CF53" s="120"/>
      <c r="CG53" s="120"/>
      <c r="CH53" s="120"/>
      <c r="CI53" s="120"/>
      <c r="CJ53" s="120"/>
      <c r="CK53" s="120"/>
      <c r="CL53" s="120"/>
      <c r="CM53" s="120"/>
      <c r="CN53" s="120"/>
      <c r="CO53" s="120"/>
      <c r="CP53" s="120"/>
      <c r="CQ53" s="120"/>
      <c r="CR53" s="120"/>
      <c r="CS53" s="120"/>
      <c r="CT53" s="120"/>
      <c r="CU53" s="120"/>
      <c r="CV53" s="120"/>
      <c r="CW53" s="120"/>
      <c r="CX53" s="120"/>
      <c r="CY53" s="120"/>
      <c r="CZ53" s="120"/>
      <c r="DA53" s="120"/>
      <c r="DB53" s="120"/>
      <c r="DC53" s="120"/>
      <c r="DD53" s="120"/>
    </row>
    <row r="54" spans="2:108" ht="15" customHeight="1">
      <c r="B54" s="49"/>
      <c r="C54" s="223" t="str">
        <f>IF(AT1=1,"Rev/Rev No./Date:","Rev./Rev.Nr./Datum:")</f>
        <v>Rev./Rev.Nr./Datum:</v>
      </c>
      <c r="D54" s="223"/>
      <c r="E54" s="223"/>
      <c r="F54" s="223"/>
      <c r="G54" s="223"/>
      <c r="H54" s="223"/>
      <c r="I54" s="223"/>
      <c r="J54" s="223"/>
      <c r="K54" s="224"/>
      <c r="L54" s="224"/>
      <c r="M54" s="224"/>
      <c r="N54" s="224"/>
      <c r="O54" s="224"/>
      <c r="P54" s="224"/>
      <c r="Q54" s="224"/>
      <c r="R54" s="224"/>
      <c r="S54" s="224"/>
      <c r="T54" s="224"/>
      <c r="U54" s="224"/>
      <c r="V54" s="224"/>
      <c r="W54" s="224"/>
      <c r="X54" s="224"/>
      <c r="Y54" s="224"/>
      <c r="Z54" s="224"/>
      <c r="AA54" s="224"/>
      <c r="AB54" s="224"/>
      <c r="AC54" s="224"/>
      <c r="AD54" s="224"/>
      <c r="AE54" s="224"/>
      <c r="AF54" s="225"/>
      <c r="AG54" s="238" t="str">
        <f>IF(AT1=1,"Approved","frei")</f>
        <v>frei</v>
      </c>
      <c r="AH54" s="239"/>
      <c r="AI54" s="239"/>
      <c r="AJ54" s="239"/>
      <c r="AK54" s="239"/>
      <c r="AL54" s="239"/>
      <c r="AM54" s="239"/>
      <c r="AN54" s="239"/>
      <c r="AO54" s="239"/>
      <c r="AP54" s="239"/>
      <c r="AQ54" s="239"/>
      <c r="AR54" s="239"/>
      <c r="AS54" s="240"/>
      <c r="AT54" s="226"/>
      <c r="AU54" s="227"/>
      <c r="AV54" s="155"/>
      <c r="AX54" s="120"/>
      <c r="AY54" s="120"/>
      <c r="AZ54" s="120"/>
      <c r="BA54" s="120"/>
      <c r="BB54" s="120"/>
      <c r="BC54" s="120"/>
      <c r="BD54" s="120"/>
      <c r="BE54" s="120"/>
      <c r="BF54" s="120"/>
      <c r="BG54" s="120"/>
      <c r="BH54" s="120"/>
      <c r="BI54" s="120"/>
      <c r="BJ54" s="120"/>
      <c r="BK54" s="120"/>
      <c r="BL54" s="120"/>
      <c r="BM54" s="120"/>
      <c r="BN54" s="120"/>
      <c r="BO54" s="120"/>
      <c r="BP54" s="120"/>
      <c r="BQ54" s="120"/>
      <c r="BR54" s="120"/>
      <c r="BS54" s="120"/>
      <c r="BT54" s="120"/>
      <c r="BU54" s="120"/>
      <c r="BV54" s="120"/>
      <c r="BW54" s="120"/>
      <c r="BX54" s="120"/>
      <c r="BY54" s="120"/>
      <c r="BZ54" s="120"/>
      <c r="CA54" s="120"/>
      <c r="CB54" s="120"/>
      <c r="CC54" s="120"/>
      <c r="CD54" s="120"/>
      <c r="CE54" s="120"/>
      <c r="CF54" s="120"/>
      <c r="CG54" s="120"/>
      <c r="CH54" s="120"/>
      <c r="CI54" s="120"/>
      <c r="CJ54" s="120"/>
      <c r="CK54" s="120"/>
      <c r="CL54" s="120"/>
      <c r="CM54" s="120"/>
      <c r="CN54" s="120"/>
      <c r="CO54" s="120"/>
      <c r="CP54" s="120"/>
      <c r="CQ54" s="120"/>
      <c r="CR54" s="120"/>
      <c r="CS54" s="120"/>
      <c r="CT54" s="120"/>
      <c r="CU54" s="120"/>
      <c r="CV54" s="120"/>
      <c r="CW54" s="120"/>
      <c r="CX54" s="120"/>
      <c r="CY54" s="120"/>
      <c r="CZ54" s="120"/>
      <c r="DA54" s="120"/>
      <c r="DB54" s="120"/>
      <c r="DC54" s="120"/>
      <c r="DD54" s="120"/>
    </row>
    <row r="55" spans="2:108" ht="15" customHeight="1">
      <c r="B55" s="49"/>
      <c r="C55" s="223" t="str">
        <f>IF(AT1=1,"Part description:","Teilebeschreibung:")</f>
        <v>Teilebeschreibung:</v>
      </c>
      <c r="D55" s="223"/>
      <c r="E55" s="223"/>
      <c r="F55" s="223"/>
      <c r="G55" s="223"/>
      <c r="H55" s="223"/>
      <c r="I55" s="223"/>
      <c r="J55" s="223"/>
      <c r="K55" s="224"/>
      <c r="L55" s="224"/>
      <c r="M55" s="224"/>
      <c r="N55" s="224"/>
      <c r="O55" s="224"/>
      <c r="P55" s="224"/>
      <c r="Q55" s="224"/>
      <c r="R55" s="224"/>
      <c r="S55" s="224"/>
      <c r="T55" s="224"/>
      <c r="U55" s="224"/>
      <c r="V55" s="224"/>
      <c r="W55" s="224"/>
      <c r="X55" s="224"/>
      <c r="Y55" s="224"/>
      <c r="Z55" s="224"/>
      <c r="AA55" s="224"/>
      <c r="AB55" s="224"/>
      <c r="AC55" s="224"/>
      <c r="AD55" s="224"/>
      <c r="AE55" s="224"/>
      <c r="AF55" s="225"/>
      <c r="AG55" s="232" t="str">
        <f>IF(AT1=1,"Conditionally approved","frei mit Auflage")</f>
        <v>frei mit Auflage</v>
      </c>
      <c r="AH55" s="233"/>
      <c r="AI55" s="233"/>
      <c r="AJ55" s="233"/>
      <c r="AK55" s="233"/>
      <c r="AL55" s="233"/>
      <c r="AM55" s="233"/>
      <c r="AN55" s="233"/>
      <c r="AO55" s="233"/>
      <c r="AP55" s="233"/>
      <c r="AQ55" s="233"/>
      <c r="AR55" s="233"/>
      <c r="AS55" s="234"/>
      <c r="AT55" s="228"/>
      <c r="AU55" s="229"/>
      <c r="AV55" s="155"/>
      <c r="AX55" s="120"/>
      <c r="AY55" s="120"/>
      <c r="AZ55" s="120"/>
      <c r="BA55" s="120"/>
      <c r="BB55" s="120"/>
      <c r="BC55" s="120"/>
      <c r="BD55" s="120"/>
      <c r="BE55" s="120"/>
      <c r="BF55" s="120"/>
      <c r="BG55" s="120"/>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120"/>
      <c r="CG55" s="120"/>
      <c r="CH55" s="120"/>
      <c r="CI55" s="120"/>
      <c r="CJ55" s="120"/>
      <c r="CK55" s="120"/>
      <c r="CL55" s="120"/>
      <c r="CM55" s="120"/>
      <c r="CN55" s="120"/>
      <c r="CO55" s="120"/>
      <c r="CP55" s="120"/>
      <c r="CQ55" s="120"/>
      <c r="CR55" s="120"/>
      <c r="CS55" s="120"/>
      <c r="CT55" s="120"/>
      <c r="CU55" s="120"/>
      <c r="CV55" s="120"/>
      <c r="CW55" s="120"/>
      <c r="CX55" s="120"/>
      <c r="CY55" s="120"/>
      <c r="CZ55" s="120"/>
      <c r="DA55" s="120"/>
      <c r="DB55" s="120"/>
      <c r="DC55" s="120"/>
      <c r="DD55" s="120"/>
    </row>
    <row r="56" spans="2:108" ht="15" customHeight="1">
      <c r="B56" s="51"/>
      <c r="C56" s="156"/>
      <c r="D56" s="82"/>
      <c r="E56" s="82"/>
      <c r="F56" s="82"/>
      <c r="G56" s="82"/>
      <c r="H56" s="82"/>
      <c r="I56" s="82"/>
      <c r="J56" s="82"/>
      <c r="K56" s="82"/>
      <c r="L56" s="82"/>
      <c r="M56" s="82"/>
      <c r="N56" s="82"/>
      <c r="O56" s="82"/>
      <c r="P56" s="82"/>
      <c r="Q56" s="83"/>
      <c r="R56" s="83"/>
      <c r="S56" s="83"/>
      <c r="T56" s="83"/>
      <c r="U56" s="83"/>
      <c r="V56" s="83"/>
      <c r="W56" s="83"/>
      <c r="X56" s="83"/>
      <c r="Y56" s="83"/>
      <c r="Z56" s="83"/>
      <c r="AA56" s="83"/>
      <c r="AB56" s="83"/>
      <c r="AC56" s="156"/>
      <c r="AD56" s="83"/>
      <c r="AE56" s="156"/>
      <c r="AF56" s="157"/>
      <c r="AG56" s="235" t="str">
        <f>IF(AT1=1,"Rejected, re-sampling necessary","abgelehnt, Nachbemusterung erforderlich")</f>
        <v>abgelehnt, Nachbemusterung erforderlich</v>
      </c>
      <c r="AH56" s="236"/>
      <c r="AI56" s="236"/>
      <c r="AJ56" s="236"/>
      <c r="AK56" s="236"/>
      <c r="AL56" s="236"/>
      <c r="AM56" s="236"/>
      <c r="AN56" s="236"/>
      <c r="AO56" s="236"/>
      <c r="AP56" s="236"/>
      <c r="AQ56" s="236"/>
      <c r="AR56" s="236"/>
      <c r="AS56" s="237"/>
      <c r="AT56" s="236"/>
      <c r="AU56" s="237"/>
      <c r="AV56" s="155"/>
      <c r="AX56" s="120"/>
      <c r="AY56" s="120"/>
      <c r="AZ56" s="120"/>
      <c r="BA56" s="120"/>
      <c r="BB56" s="120"/>
      <c r="BC56" s="120"/>
      <c r="BD56" s="120"/>
      <c r="BE56" s="120"/>
      <c r="BF56" s="120"/>
      <c r="BG56" s="120"/>
      <c r="BH56" s="120"/>
      <c r="BI56" s="120"/>
      <c r="BJ56" s="120"/>
      <c r="BK56" s="120"/>
      <c r="BL56" s="120"/>
      <c r="BM56" s="120"/>
      <c r="BN56" s="120"/>
      <c r="BO56" s="120"/>
      <c r="BP56" s="120"/>
      <c r="BQ56" s="120"/>
      <c r="BR56" s="120"/>
      <c r="BS56" s="120"/>
      <c r="BT56" s="120"/>
      <c r="BU56" s="120"/>
      <c r="BV56" s="120"/>
      <c r="BW56" s="120"/>
      <c r="BX56" s="120"/>
      <c r="BY56" s="120"/>
      <c r="BZ56" s="120"/>
      <c r="CA56" s="120"/>
      <c r="CB56" s="120"/>
      <c r="CC56" s="120"/>
      <c r="CD56" s="120"/>
      <c r="CE56" s="120"/>
      <c r="CF56" s="120"/>
      <c r="CG56" s="120"/>
      <c r="CH56" s="120"/>
      <c r="CI56" s="120"/>
      <c r="CJ56" s="120"/>
      <c r="CK56" s="120"/>
      <c r="CL56" s="120"/>
      <c r="CM56" s="120"/>
      <c r="CN56" s="120"/>
      <c r="CO56" s="120"/>
      <c r="CP56" s="120"/>
      <c r="CQ56" s="120"/>
      <c r="CR56" s="120"/>
      <c r="CS56" s="120"/>
      <c r="CT56" s="120"/>
      <c r="CU56" s="120"/>
      <c r="CV56" s="120"/>
      <c r="CW56" s="120"/>
      <c r="CX56" s="120"/>
      <c r="CY56" s="120"/>
      <c r="CZ56" s="120"/>
      <c r="DA56" s="120"/>
      <c r="DB56" s="120"/>
      <c r="DC56" s="120"/>
      <c r="DD56" s="120"/>
    </row>
    <row r="57" spans="2:108" ht="23.5" customHeight="1">
      <c r="B57" s="49"/>
      <c r="C57" s="223" t="str">
        <f>IF(AT1=1,"Concession No.:","Sonderfreigabe No.:")</f>
        <v>Sonderfreigabe No.:</v>
      </c>
      <c r="D57" s="223"/>
      <c r="E57" s="223"/>
      <c r="F57" s="223"/>
      <c r="G57" s="223"/>
      <c r="H57" s="223"/>
      <c r="I57" s="223"/>
      <c r="J57" s="223"/>
      <c r="K57" s="223"/>
      <c r="L57" s="158"/>
      <c r="M57" s="231"/>
      <c r="N57" s="231"/>
      <c r="O57" s="231"/>
      <c r="P57" s="231"/>
      <c r="Q57" s="231"/>
      <c r="R57" s="231"/>
      <c r="S57" s="231"/>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6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0"/>
      <c r="BR57" s="120"/>
      <c r="BS57" s="120"/>
      <c r="BT57" s="120"/>
      <c r="BU57" s="120"/>
      <c r="BV57" s="120"/>
      <c r="BW57" s="120"/>
      <c r="BX57" s="120"/>
      <c r="BY57" s="120"/>
      <c r="BZ57" s="120"/>
      <c r="CA57" s="120"/>
      <c r="CB57" s="120"/>
      <c r="CC57" s="120"/>
      <c r="CD57" s="120"/>
      <c r="CE57" s="120"/>
      <c r="CF57" s="120"/>
      <c r="CG57" s="120"/>
      <c r="CH57" s="120"/>
      <c r="CI57" s="120"/>
      <c r="CJ57" s="120"/>
      <c r="CK57" s="120"/>
      <c r="CL57" s="120"/>
      <c r="CM57" s="120"/>
      <c r="CN57" s="120"/>
      <c r="CO57" s="120"/>
      <c r="CP57" s="120"/>
      <c r="CQ57" s="120"/>
      <c r="CR57" s="120"/>
      <c r="CS57" s="120"/>
      <c r="CT57" s="120"/>
      <c r="CU57" s="120"/>
      <c r="CV57" s="120"/>
      <c r="CW57" s="120"/>
      <c r="CX57" s="120"/>
      <c r="CY57" s="120"/>
      <c r="CZ57" s="120"/>
      <c r="DA57" s="120"/>
      <c r="DB57" s="120"/>
      <c r="DC57" s="120"/>
      <c r="DD57" s="120"/>
    </row>
    <row r="58" spans="2:108" ht="25" customHeight="1">
      <c r="B58" s="51"/>
      <c r="C58" s="84" t="str">
        <f>IF(AT1=1,"When returning, Delivery note No./Date:","bei Rücksendung Lieferschein-Nr./ -datum:")</f>
        <v>bei Rücksendung Lieferschein-Nr./ -datum:</v>
      </c>
      <c r="D58" s="84"/>
      <c r="E58" s="84"/>
      <c r="F58" s="84"/>
      <c r="G58" s="84"/>
      <c r="H58" s="84"/>
      <c r="I58" s="84"/>
      <c r="J58" s="84"/>
      <c r="K58" s="84"/>
      <c r="L58" s="84"/>
      <c r="M58" s="84"/>
      <c r="N58" s="84"/>
      <c r="O58" s="84"/>
      <c r="P58" s="230"/>
      <c r="Q58" s="230"/>
      <c r="R58" s="230"/>
      <c r="S58" s="230"/>
      <c r="T58" s="230"/>
      <c r="U58" s="230"/>
      <c r="V58" s="230"/>
      <c r="W58" s="230"/>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5"/>
      <c r="AV58" s="120"/>
      <c r="AW58" s="120"/>
      <c r="AX58" s="120"/>
      <c r="AY58" s="120"/>
      <c r="AZ58" s="120"/>
      <c r="BA58" s="120"/>
      <c r="BB58" s="120"/>
      <c r="BC58" s="120"/>
      <c r="BD58" s="120"/>
      <c r="BE58" s="120"/>
      <c r="BF58" s="120"/>
      <c r="BG58" s="120"/>
      <c r="BH58" s="120"/>
      <c r="BI58" s="120"/>
      <c r="BJ58" s="120"/>
      <c r="BK58" s="120"/>
      <c r="BL58" s="120"/>
      <c r="BM58" s="120"/>
      <c r="BN58" s="120"/>
      <c r="BO58" s="120"/>
      <c r="BP58" s="120"/>
      <c r="BQ58" s="120"/>
      <c r="BR58" s="120"/>
      <c r="BS58" s="120"/>
      <c r="BT58" s="120"/>
      <c r="BU58" s="120"/>
      <c r="BV58" s="120"/>
      <c r="BW58" s="120"/>
      <c r="BX58" s="120"/>
      <c r="BY58" s="120"/>
      <c r="BZ58" s="120"/>
      <c r="CA58" s="120"/>
      <c r="CB58" s="120"/>
      <c r="CC58" s="120"/>
      <c r="CD58" s="120"/>
      <c r="CE58" s="120"/>
      <c r="CF58" s="120"/>
      <c r="CG58" s="120"/>
      <c r="CH58" s="120"/>
      <c r="CI58" s="120"/>
      <c r="CJ58" s="120"/>
      <c r="CK58" s="120"/>
      <c r="CL58" s="120"/>
      <c r="CM58" s="120"/>
      <c r="CN58" s="120"/>
      <c r="CO58" s="120"/>
      <c r="CP58" s="120"/>
      <c r="CQ58" s="120"/>
      <c r="CR58" s="120"/>
      <c r="CS58" s="120"/>
      <c r="CT58" s="120"/>
      <c r="CU58" s="120"/>
      <c r="CV58" s="120"/>
      <c r="CW58" s="120"/>
      <c r="CX58" s="120"/>
      <c r="CY58" s="120"/>
      <c r="CZ58" s="120"/>
      <c r="DA58" s="120"/>
      <c r="DB58" s="120"/>
      <c r="DC58" s="120"/>
      <c r="DD58" s="120"/>
    </row>
    <row r="59" spans="2:108" ht="20" customHeight="1">
      <c r="B59" s="52"/>
      <c r="C59" s="86" t="str">
        <f>IF(AT1=1,"Name:","Name:")</f>
        <v>Name:</v>
      </c>
      <c r="D59" s="86"/>
      <c r="E59" s="86"/>
      <c r="F59" s="86"/>
      <c r="G59" s="111"/>
      <c r="H59" s="241"/>
      <c r="I59" s="241"/>
      <c r="J59" s="241"/>
      <c r="K59" s="241"/>
      <c r="L59" s="241"/>
      <c r="M59" s="241"/>
      <c r="N59" s="241"/>
      <c r="O59" s="241"/>
      <c r="P59" s="241"/>
      <c r="Q59" s="241"/>
      <c r="R59" s="241"/>
      <c r="S59" s="242"/>
      <c r="T59" s="161" t="str">
        <f>IF(AT1=1,"Comment:","Bemerkung:")</f>
        <v>Bemerkung:</v>
      </c>
      <c r="U59" s="158"/>
      <c r="V59" s="158"/>
      <c r="W59" s="158"/>
      <c r="X59" s="86"/>
      <c r="Y59" s="162"/>
      <c r="Z59" s="86"/>
      <c r="AA59" s="86"/>
      <c r="AB59" s="86"/>
      <c r="AC59" s="86"/>
      <c r="AD59" s="86"/>
      <c r="AE59" s="86"/>
      <c r="AF59" s="86"/>
      <c r="AG59" s="87"/>
      <c r="AH59" s="87"/>
      <c r="AI59" s="87"/>
      <c r="AJ59" s="87"/>
      <c r="AK59" s="87"/>
      <c r="AL59" s="87"/>
      <c r="AM59" s="87"/>
      <c r="AN59" s="87"/>
      <c r="AO59" s="87"/>
      <c r="AP59" s="87"/>
      <c r="AQ59" s="87"/>
      <c r="AR59" s="87"/>
      <c r="AS59" s="87"/>
      <c r="AT59" s="88"/>
      <c r="AU59" s="163"/>
      <c r="AV59" s="120"/>
      <c r="AW59" s="120"/>
      <c r="AX59" s="120"/>
      <c r="AY59" s="120"/>
      <c r="AZ59" s="120"/>
      <c r="BA59" s="120"/>
      <c r="BB59" s="120"/>
      <c r="BC59" s="120"/>
      <c r="BD59" s="120"/>
      <c r="BE59" s="120"/>
      <c r="BF59" s="120"/>
      <c r="BG59" s="120"/>
      <c r="BH59" s="120"/>
      <c r="BI59" s="120"/>
      <c r="BJ59" s="120"/>
      <c r="BK59" s="120"/>
      <c r="BL59" s="120"/>
      <c r="BM59" s="120"/>
      <c r="BN59" s="120"/>
      <c r="BO59" s="120"/>
      <c r="BP59" s="120"/>
      <c r="BQ59" s="120"/>
      <c r="BR59" s="120"/>
      <c r="BS59" s="120"/>
      <c r="BT59" s="120"/>
      <c r="BU59" s="120"/>
      <c r="BV59" s="120"/>
      <c r="BW59" s="120"/>
      <c r="BX59" s="120"/>
      <c r="BY59" s="120"/>
      <c r="BZ59" s="120"/>
      <c r="CA59" s="120"/>
      <c r="CB59" s="120"/>
      <c r="CC59" s="120"/>
      <c r="CD59" s="120"/>
      <c r="CE59" s="120"/>
      <c r="CF59" s="120"/>
      <c r="CG59" s="120"/>
      <c r="CH59" s="120"/>
      <c r="CI59" s="120"/>
      <c r="CJ59" s="120"/>
      <c r="CK59" s="120"/>
      <c r="CL59" s="120"/>
      <c r="CM59" s="120"/>
      <c r="CN59" s="120"/>
      <c r="CO59" s="120"/>
      <c r="CP59" s="120"/>
      <c r="CQ59" s="120"/>
      <c r="CR59" s="120"/>
      <c r="CS59" s="120"/>
      <c r="CT59" s="120"/>
      <c r="CU59" s="120"/>
      <c r="CV59" s="120"/>
      <c r="CW59" s="120"/>
      <c r="CX59" s="120"/>
      <c r="CY59" s="120"/>
      <c r="CZ59" s="120"/>
      <c r="DA59" s="120"/>
      <c r="DB59" s="120"/>
      <c r="DC59" s="120"/>
      <c r="DD59" s="120"/>
    </row>
    <row r="60" spans="2:108" ht="18.5" customHeight="1">
      <c r="B60" s="49"/>
      <c r="C60" s="76" t="str">
        <f>IF(AT1=1,"Department:","Abteilung:")</f>
        <v>Abteilung:</v>
      </c>
      <c r="D60" s="76"/>
      <c r="E60" s="76"/>
      <c r="F60" s="76"/>
      <c r="G60" s="110"/>
      <c r="H60" s="221"/>
      <c r="I60" s="221"/>
      <c r="J60" s="221"/>
      <c r="K60" s="221"/>
      <c r="L60" s="221"/>
      <c r="M60" s="221"/>
      <c r="N60" s="221"/>
      <c r="O60" s="221"/>
      <c r="P60" s="221"/>
      <c r="Q60" s="221"/>
      <c r="R60" s="221"/>
      <c r="S60" s="222"/>
      <c r="T60" s="89"/>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1"/>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0"/>
      <c r="BR60" s="120"/>
      <c r="BS60" s="120"/>
      <c r="BT60" s="120"/>
      <c r="BU60" s="120"/>
      <c r="BV60" s="120"/>
      <c r="BW60" s="120"/>
      <c r="BX60" s="120"/>
      <c r="BY60" s="120"/>
      <c r="BZ60" s="120"/>
      <c r="CA60" s="120"/>
      <c r="CB60" s="120"/>
      <c r="CC60" s="120"/>
      <c r="CD60" s="120"/>
      <c r="CE60" s="120"/>
      <c r="CF60" s="120"/>
      <c r="CG60" s="120"/>
      <c r="CH60" s="120"/>
      <c r="CI60" s="120"/>
      <c r="CJ60" s="120"/>
      <c r="CK60" s="120"/>
      <c r="CL60" s="120"/>
      <c r="CM60" s="120"/>
      <c r="CN60" s="120"/>
      <c r="CO60" s="120"/>
      <c r="CP60" s="120"/>
      <c r="CQ60" s="120"/>
      <c r="CR60" s="120"/>
      <c r="CS60" s="120"/>
      <c r="CT60" s="120"/>
      <c r="CU60" s="120"/>
      <c r="CV60" s="120"/>
      <c r="CW60" s="120"/>
      <c r="CX60" s="120"/>
      <c r="CY60" s="120"/>
      <c r="CZ60" s="120"/>
      <c r="DA60" s="120"/>
      <c r="DB60" s="120"/>
      <c r="DC60" s="120"/>
      <c r="DD60" s="120"/>
    </row>
    <row r="61" spans="2:108" ht="17.5" customHeight="1">
      <c r="B61" s="49"/>
      <c r="C61" s="76" t="str">
        <f>IF(AT1=1,"Telephone/E-Mail:","Telefon/E-Mail:")</f>
        <v>Telefon/E-Mail:</v>
      </c>
      <c r="D61" s="76"/>
      <c r="E61" s="76"/>
      <c r="F61" s="76"/>
      <c r="G61" s="110"/>
      <c r="H61" s="221"/>
      <c r="I61" s="221"/>
      <c r="J61" s="221"/>
      <c r="K61" s="221"/>
      <c r="L61" s="221"/>
      <c r="M61" s="221"/>
      <c r="N61" s="221"/>
      <c r="O61" s="221"/>
      <c r="P61" s="221"/>
      <c r="Q61" s="221"/>
      <c r="R61" s="221"/>
      <c r="S61" s="222"/>
      <c r="T61" s="89"/>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1"/>
      <c r="AV61" s="120"/>
      <c r="AW61" s="120"/>
      <c r="AX61" s="120"/>
      <c r="AY61" s="120"/>
      <c r="AZ61" s="120"/>
      <c r="BA61" s="120"/>
      <c r="BB61" s="120"/>
      <c r="BC61" s="120"/>
      <c r="BD61" s="120"/>
      <c r="BE61" s="120"/>
      <c r="BF61" s="120"/>
      <c r="BG61" s="120"/>
      <c r="BH61" s="120"/>
      <c r="BI61" s="120"/>
      <c r="BJ61" s="120"/>
      <c r="BK61" s="120"/>
      <c r="BL61" s="120"/>
      <c r="BM61" s="120"/>
      <c r="BN61" s="120"/>
      <c r="BO61" s="120"/>
      <c r="BP61" s="120"/>
      <c r="BQ61" s="120"/>
      <c r="BR61" s="120"/>
      <c r="BS61" s="120"/>
      <c r="BT61" s="120"/>
      <c r="BU61" s="120"/>
      <c r="BV61" s="120"/>
      <c r="BW61" s="120"/>
      <c r="BX61" s="120"/>
      <c r="BY61" s="120"/>
      <c r="BZ61" s="120"/>
      <c r="CA61" s="120"/>
      <c r="CB61" s="120"/>
      <c r="CC61" s="120"/>
      <c r="CD61" s="120"/>
      <c r="CE61" s="120"/>
      <c r="CF61" s="120"/>
      <c r="CG61" s="120"/>
      <c r="CH61" s="120"/>
      <c r="CI61" s="120"/>
      <c r="CJ61" s="120"/>
      <c r="CK61" s="120"/>
      <c r="CL61" s="120"/>
      <c r="CM61" s="120"/>
      <c r="CN61" s="120"/>
      <c r="CO61" s="120"/>
      <c r="CP61" s="120"/>
      <c r="CQ61" s="120"/>
      <c r="CR61" s="120"/>
      <c r="CS61" s="120"/>
      <c r="CT61" s="120"/>
      <c r="CU61" s="120"/>
      <c r="CV61" s="120"/>
      <c r="CW61" s="120"/>
      <c r="CX61" s="120"/>
      <c r="CY61" s="120"/>
      <c r="CZ61" s="120"/>
      <c r="DA61" s="120"/>
      <c r="DB61" s="120"/>
      <c r="DC61" s="120"/>
      <c r="DD61" s="120"/>
    </row>
    <row r="62" spans="2:108" ht="13" customHeight="1">
      <c r="B62" s="49"/>
      <c r="C62" s="76"/>
      <c r="D62" s="76"/>
      <c r="E62" s="76"/>
      <c r="F62" s="76"/>
      <c r="G62" s="110"/>
      <c r="H62" s="110"/>
      <c r="I62" s="224"/>
      <c r="J62" s="224"/>
      <c r="K62" s="224"/>
      <c r="L62" s="224"/>
      <c r="M62" s="224"/>
      <c r="N62" s="224"/>
      <c r="O62" s="224"/>
      <c r="P62" s="224"/>
      <c r="Q62" s="224"/>
      <c r="R62" s="224"/>
      <c r="S62" s="225"/>
      <c r="T62" s="89"/>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1"/>
      <c r="AV62" s="120"/>
      <c r="AW62" s="120"/>
      <c r="AX62" s="120"/>
      <c r="AY62" s="120"/>
      <c r="AZ62" s="120"/>
      <c r="BA62" s="120"/>
      <c r="BB62" s="120"/>
      <c r="BC62" s="120"/>
      <c r="BD62" s="120"/>
      <c r="BE62" s="120"/>
      <c r="BF62" s="120"/>
      <c r="BG62" s="120"/>
      <c r="BH62" s="120"/>
      <c r="BI62" s="120"/>
      <c r="BJ62" s="120"/>
      <c r="BK62" s="120"/>
      <c r="BL62" s="120"/>
      <c r="BM62" s="120"/>
      <c r="BN62" s="120"/>
      <c r="BO62" s="120"/>
      <c r="BP62" s="120"/>
      <c r="BQ62" s="120"/>
      <c r="BR62" s="120"/>
      <c r="BS62" s="120"/>
      <c r="BT62" s="120"/>
      <c r="BU62" s="120"/>
      <c r="BV62" s="120"/>
      <c r="BW62" s="120"/>
      <c r="BX62" s="120"/>
      <c r="BY62" s="120"/>
      <c r="BZ62" s="120"/>
      <c r="CA62" s="120"/>
      <c r="CB62" s="120"/>
      <c r="CC62" s="120"/>
      <c r="CD62" s="120"/>
      <c r="CE62" s="120"/>
      <c r="CF62" s="120"/>
      <c r="CG62" s="120"/>
      <c r="CH62" s="120"/>
      <c r="CI62" s="120"/>
      <c r="CJ62" s="120"/>
      <c r="CK62" s="120"/>
      <c r="CL62" s="120"/>
      <c r="CM62" s="120"/>
      <c r="CN62" s="120"/>
      <c r="CO62" s="120"/>
      <c r="CP62" s="120"/>
      <c r="CQ62" s="120"/>
      <c r="CR62" s="120"/>
      <c r="CS62" s="120"/>
      <c r="CT62" s="120"/>
      <c r="CU62" s="120"/>
      <c r="CV62" s="120"/>
      <c r="CW62" s="120"/>
      <c r="CX62" s="120"/>
      <c r="CY62" s="120"/>
      <c r="CZ62" s="120"/>
      <c r="DA62" s="120"/>
      <c r="DB62" s="120"/>
      <c r="DC62" s="120"/>
      <c r="DD62" s="120"/>
    </row>
    <row r="63" spans="2:108" ht="13" customHeight="1">
      <c r="B63" s="49"/>
      <c r="C63" s="76" t="str">
        <f>IF(AT1=1,"Date:","Datum:")</f>
        <v>Datum:</v>
      </c>
      <c r="D63" s="76"/>
      <c r="E63" s="76"/>
      <c r="F63" s="76"/>
      <c r="G63" s="110"/>
      <c r="H63" s="221"/>
      <c r="I63" s="221"/>
      <c r="J63" s="221"/>
      <c r="K63" s="221"/>
      <c r="L63" s="221"/>
      <c r="M63" s="221"/>
      <c r="N63" s="221"/>
      <c r="O63" s="221"/>
      <c r="P63" s="221"/>
      <c r="Q63" s="221"/>
      <c r="R63" s="221"/>
      <c r="S63" s="222"/>
      <c r="T63" s="89"/>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1"/>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0"/>
      <c r="BS63" s="120"/>
      <c r="BT63" s="120"/>
      <c r="BU63" s="120"/>
      <c r="BV63" s="120"/>
      <c r="BW63" s="120"/>
      <c r="BX63" s="120"/>
      <c r="BY63" s="120"/>
      <c r="BZ63" s="120"/>
      <c r="CA63" s="120"/>
      <c r="CB63" s="120"/>
      <c r="CC63" s="120"/>
      <c r="CD63" s="120"/>
      <c r="CE63" s="120"/>
      <c r="CF63" s="120"/>
      <c r="CG63" s="120"/>
      <c r="CH63" s="120"/>
      <c r="CI63" s="120"/>
      <c r="CJ63" s="120"/>
      <c r="CK63" s="120"/>
      <c r="CL63" s="120"/>
      <c r="CM63" s="120"/>
      <c r="CN63" s="120"/>
      <c r="CO63" s="120"/>
      <c r="CP63" s="120"/>
      <c r="CQ63" s="120"/>
      <c r="CR63" s="120"/>
      <c r="CS63" s="120"/>
      <c r="CT63" s="120"/>
      <c r="CU63" s="120"/>
      <c r="CV63" s="120"/>
      <c r="CW63" s="120"/>
      <c r="CX63" s="120"/>
      <c r="CY63" s="120"/>
      <c r="CZ63" s="120"/>
      <c r="DA63" s="120"/>
      <c r="DB63" s="120"/>
      <c r="DC63" s="120"/>
      <c r="DD63" s="120"/>
    </row>
    <row r="64" spans="2:108" ht="13" customHeight="1">
      <c r="B64" s="49"/>
      <c r="C64" s="76" t="str">
        <f>IF(AT1=1,"Signature:","Unterschrift:")</f>
        <v>Unterschrift:</v>
      </c>
      <c r="D64" s="92"/>
      <c r="E64" s="92"/>
      <c r="F64" s="92"/>
      <c r="G64" s="249"/>
      <c r="H64" s="249"/>
      <c r="I64" s="249"/>
      <c r="J64" s="249"/>
      <c r="K64" s="249"/>
      <c r="L64" s="249"/>
      <c r="M64" s="249"/>
      <c r="N64" s="249"/>
      <c r="O64" s="249"/>
      <c r="P64" s="249"/>
      <c r="Q64" s="249"/>
      <c r="R64" s="249"/>
      <c r="S64" s="250"/>
      <c r="T64" s="89"/>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1"/>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0"/>
      <c r="BR64" s="120"/>
      <c r="BS64" s="120"/>
      <c r="BT64" s="120"/>
      <c r="BU64" s="120"/>
      <c r="BV64" s="120"/>
      <c r="BW64" s="120"/>
      <c r="BX64" s="120"/>
      <c r="BY64" s="120"/>
      <c r="BZ64" s="120"/>
      <c r="CA64" s="120"/>
      <c r="CB64" s="120"/>
      <c r="CC64" s="120"/>
      <c r="CD64" s="120"/>
      <c r="CE64" s="120"/>
      <c r="CF64" s="120"/>
      <c r="CG64" s="120"/>
      <c r="CH64" s="120"/>
      <c r="CI64" s="120"/>
      <c r="CJ64" s="120"/>
      <c r="CK64" s="120"/>
      <c r="CL64" s="120"/>
      <c r="CM64" s="120"/>
      <c r="CN64" s="120"/>
      <c r="CO64" s="120"/>
      <c r="CP64" s="120"/>
      <c r="CQ64" s="120"/>
      <c r="CR64" s="120"/>
      <c r="CS64" s="120"/>
      <c r="CT64" s="120"/>
      <c r="CU64" s="120"/>
      <c r="CV64" s="120"/>
      <c r="CW64" s="120"/>
      <c r="CX64" s="120"/>
      <c r="CY64" s="120"/>
      <c r="CZ64" s="120"/>
      <c r="DA64" s="120"/>
      <c r="DB64" s="120"/>
      <c r="DC64" s="120"/>
      <c r="DD64" s="120"/>
    </row>
    <row r="65" spans="2:108" ht="13" customHeight="1">
      <c r="B65" s="49"/>
      <c r="C65" s="92"/>
      <c r="D65" s="92"/>
      <c r="E65" s="92"/>
      <c r="F65" s="92"/>
      <c r="G65" s="249"/>
      <c r="H65" s="249"/>
      <c r="I65" s="249"/>
      <c r="J65" s="249"/>
      <c r="K65" s="249"/>
      <c r="L65" s="249"/>
      <c r="M65" s="249"/>
      <c r="N65" s="249"/>
      <c r="O65" s="249"/>
      <c r="P65" s="249"/>
      <c r="Q65" s="249"/>
      <c r="R65" s="249"/>
      <c r="S65" s="250"/>
      <c r="T65" s="89"/>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1"/>
      <c r="AV65" s="120"/>
      <c r="AW65" s="120"/>
      <c r="AX65" s="120"/>
      <c r="AY65" s="120"/>
      <c r="AZ65" s="120"/>
      <c r="BA65" s="120"/>
      <c r="BB65" s="120"/>
      <c r="BC65" s="120"/>
      <c r="BD65" s="120"/>
      <c r="BE65" s="120"/>
      <c r="BF65" s="120"/>
      <c r="BG65" s="120"/>
      <c r="BH65" s="120"/>
      <c r="BI65" s="120"/>
      <c r="BJ65" s="120"/>
      <c r="BK65" s="120"/>
      <c r="BL65" s="120"/>
      <c r="BM65" s="120"/>
      <c r="BN65" s="120"/>
      <c r="BO65" s="120"/>
      <c r="BP65" s="120"/>
      <c r="BQ65" s="120"/>
      <c r="BR65" s="120"/>
      <c r="BS65" s="120"/>
      <c r="BT65" s="120"/>
      <c r="BU65" s="120"/>
      <c r="BV65" s="120"/>
      <c r="BW65" s="120"/>
      <c r="BX65" s="120"/>
      <c r="BY65" s="120"/>
      <c r="BZ65" s="120"/>
      <c r="CA65" s="120"/>
      <c r="CB65" s="120"/>
      <c r="CC65" s="120"/>
      <c r="CD65" s="120"/>
      <c r="CE65" s="120"/>
      <c r="CF65" s="120"/>
      <c r="CG65" s="120"/>
      <c r="CH65" s="120"/>
      <c r="CI65" s="120"/>
      <c r="CJ65" s="120"/>
      <c r="CK65" s="120"/>
      <c r="CL65" s="120"/>
      <c r="CM65" s="120"/>
      <c r="CN65" s="120"/>
      <c r="CO65" s="120"/>
      <c r="CP65" s="120"/>
      <c r="CQ65" s="120"/>
      <c r="CR65" s="120"/>
      <c r="CS65" s="120"/>
      <c r="CT65" s="120"/>
      <c r="CU65" s="120"/>
      <c r="CV65" s="120"/>
      <c r="CW65" s="120"/>
      <c r="CX65" s="120"/>
      <c r="CY65" s="120"/>
      <c r="CZ65" s="120"/>
      <c r="DA65" s="120"/>
      <c r="DB65" s="120"/>
      <c r="DC65" s="120"/>
      <c r="DD65" s="120"/>
    </row>
    <row r="66" spans="2:108" ht="13" customHeight="1">
      <c r="B66" s="51"/>
      <c r="C66" s="84"/>
      <c r="D66" s="84"/>
      <c r="E66" s="84"/>
      <c r="F66" s="84"/>
      <c r="G66" s="251"/>
      <c r="H66" s="251"/>
      <c r="I66" s="251"/>
      <c r="J66" s="251"/>
      <c r="K66" s="251"/>
      <c r="L66" s="251"/>
      <c r="M66" s="251"/>
      <c r="N66" s="251"/>
      <c r="O66" s="251"/>
      <c r="P66" s="251"/>
      <c r="Q66" s="251"/>
      <c r="R66" s="251"/>
      <c r="S66" s="252"/>
      <c r="T66" s="165"/>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7"/>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120"/>
      <c r="CN66" s="120"/>
      <c r="CO66" s="120"/>
      <c r="CP66" s="120"/>
      <c r="CQ66" s="120"/>
      <c r="CR66" s="120"/>
      <c r="CS66" s="120"/>
      <c r="CT66" s="120"/>
      <c r="CU66" s="120"/>
      <c r="CV66" s="120"/>
      <c r="CW66" s="120"/>
      <c r="CX66" s="120"/>
      <c r="CY66" s="120"/>
      <c r="CZ66" s="120"/>
      <c r="DA66" s="120"/>
      <c r="DB66" s="120"/>
      <c r="DC66" s="120"/>
      <c r="DD66" s="120"/>
    </row>
    <row r="67" spans="2:108" ht="18.5" customHeight="1">
      <c r="B67" s="52"/>
      <c r="C67" s="86" t="str">
        <f>IF(AT1=1,"Name:","Name:")</f>
        <v>Name:</v>
      </c>
      <c r="D67" s="86"/>
      <c r="E67" s="86"/>
      <c r="F67" s="86"/>
      <c r="G67" s="111"/>
      <c r="H67" s="241"/>
      <c r="I67" s="241"/>
      <c r="J67" s="241"/>
      <c r="K67" s="241"/>
      <c r="L67" s="241"/>
      <c r="M67" s="241"/>
      <c r="N67" s="241"/>
      <c r="O67" s="241"/>
      <c r="P67" s="241"/>
      <c r="Q67" s="241"/>
      <c r="R67" s="241"/>
      <c r="S67" s="242"/>
      <c r="T67" s="93" t="str">
        <f>IF(AT1=1,"Comment:","Bemerkung:")</f>
        <v>Bemerkung:</v>
      </c>
      <c r="U67" s="164"/>
      <c r="V67" s="158"/>
      <c r="W67" s="164"/>
      <c r="X67" s="164"/>
      <c r="Y67" s="162"/>
      <c r="Z67" s="86"/>
      <c r="AA67" s="86"/>
      <c r="AB67" s="86"/>
      <c r="AC67" s="86"/>
      <c r="AD67" s="86"/>
      <c r="AE67" s="86"/>
      <c r="AF67" s="86"/>
      <c r="AG67" s="87"/>
      <c r="AH67" s="87"/>
      <c r="AI67" s="87"/>
      <c r="AJ67" s="87"/>
      <c r="AK67" s="87"/>
      <c r="AL67" s="87"/>
      <c r="AM67" s="87"/>
      <c r="AN67" s="87"/>
      <c r="AO67" s="87"/>
      <c r="AP67" s="87"/>
      <c r="AQ67" s="87"/>
      <c r="AR67" s="87"/>
      <c r="AS67" s="87"/>
      <c r="AT67" s="88"/>
      <c r="AU67" s="163"/>
      <c r="AV67" s="120"/>
      <c r="AW67" s="120"/>
      <c r="AX67" s="120"/>
      <c r="AY67" s="120"/>
      <c r="AZ67" s="120"/>
      <c r="BA67" s="120"/>
      <c r="BB67" s="120"/>
      <c r="BC67" s="120"/>
      <c r="BD67" s="120"/>
      <c r="BE67" s="120"/>
      <c r="BF67" s="120"/>
      <c r="BG67" s="120"/>
      <c r="BH67" s="120"/>
      <c r="BI67" s="120"/>
      <c r="BJ67" s="120"/>
      <c r="BK67" s="120"/>
      <c r="BL67" s="120"/>
      <c r="BM67" s="120"/>
      <c r="BN67" s="120"/>
      <c r="BO67" s="120"/>
      <c r="BP67" s="120"/>
      <c r="BQ67" s="120"/>
      <c r="BR67" s="120"/>
      <c r="BS67" s="120"/>
      <c r="BT67" s="120"/>
      <c r="BU67" s="120"/>
      <c r="BV67" s="120"/>
      <c r="BW67" s="120"/>
      <c r="BX67" s="120"/>
      <c r="BY67" s="120"/>
      <c r="BZ67" s="120"/>
      <c r="CA67" s="120"/>
      <c r="CB67" s="120"/>
      <c r="CC67" s="120"/>
      <c r="CD67" s="120"/>
      <c r="CE67" s="120"/>
      <c r="CF67" s="120"/>
      <c r="CG67" s="120"/>
      <c r="CH67" s="120"/>
      <c r="CI67" s="120"/>
      <c r="CJ67" s="120"/>
      <c r="CK67" s="120"/>
      <c r="CL67" s="120"/>
      <c r="CM67" s="120"/>
      <c r="CN67" s="120"/>
      <c r="CO67" s="120"/>
      <c r="CP67" s="120"/>
      <c r="CQ67" s="120"/>
      <c r="CR67" s="120"/>
      <c r="CS67" s="120"/>
      <c r="CT67" s="120"/>
      <c r="CU67" s="120"/>
      <c r="CV67" s="120"/>
      <c r="CW67" s="120"/>
      <c r="CX67" s="120"/>
      <c r="CY67" s="120"/>
      <c r="CZ67" s="120"/>
      <c r="DA67" s="120"/>
      <c r="DB67" s="120"/>
      <c r="DC67" s="120"/>
      <c r="DD67" s="120"/>
    </row>
    <row r="68" spans="2:47" ht="19.5" customHeight="1">
      <c r="B68" s="49"/>
      <c r="C68" s="76" t="str">
        <f>IF(AT1=1,"Department:","Abteilung:")</f>
        <v>Abteilung:</v>
      </c>
      <c r="D68" s="76"/>
      <c r="E68" s="76"/>
      <c r="F68" s="76"/>
      <c r="G68" s="110"/>
      <c r="H68" s="221"/>
      <c r="I68" s="221"/>
      <c r="J68" s="221"/>
      <c r="K68" s="221"/>
      <c r="L68" s="221"/>
      <c r="M68" s="221"/>
      <c r="N68" s="221"/>
      <c r="O68" s="221"/>
      <c r="P68" s="221"/>
      <c r="Q68" s="221"/>
      <c r="R68" s="221"/>
      <c r="S68" s="222"/>
      <c r="T68" s="112"/>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4"/>
    </row>
    <row r="69" spans="2:47" ht="18.5" customHeight="1">
      <c r="B69" s="49"/>
      <c r="C69" s="76" t="str">
        <f>IF(AT1=1,"Telephone/E-Mail:","Telefon/E-Mail:")</f>
        <v>Telefon/E-Mail:</v>
      </c>
      <c r="D69" s="76"/>
      <c r="E69" s="76"/>
      <c r="F69" s="76"/>
      <c r="G69" s="115"/>
      <c r="H69" s="253"/>
      <c r="I69" s="253"/>
      <c r="J69" s="253"/>
      <c r="K69" s="253"/>
      <c r="L69" s="253"/>
      <c r="M69" s="253"/>
      <c r="N69" s="253"/>
      <c r="O69" s="253"/>
      <c r="P69" s="253"/>
      <c r="Q69" s="253"/>
      <c r="R69" s="253"/>
      <c r="S69" s="254"/>
      <c r="T69" s="112"/>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4"/>
    </row>
    <row r="70" spans="2:47" ht="14">
      <c r="B70" s="49"/>
      <c r="C70" s="76"/>
      <c r="D70" s="76"/>
      <c r="E70" s="76"/>
      <c r="F70" s="76"/>
      <c r="G70" s="115"/>
      <c r="H70" s="115"/>
      <c r="I70" s="243"/>
      <c r="J70" s="243"/>
      <c r="K70" s="243"/>
      <c r="L70" s="243"/>
      <c r="M70" s="243"/>
      <c r="N70" s="243"/>
      <c r="O70" s="243"/>
      <c r="P70" s="243"/>
      <c r="Q70" s="243"/>
      <c r="R70" s="243"/>
      <c r="S70" s="244"/>
      <c r="T70" s="112"/>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4"/>
    </row>
    <row r="71" spans="2:47" ht="14">
      <c r="B71" s="49"/>
      <c r="C71" s="76" t="str">
        <f>IF(AT1=1,"Date:","Datum:")</f>
        <v>Datum:</v>
      </c>
      <c r="D71" s="76"/>
      <c r="E71" s="76"/>
      <c r="F71" s="76"/>
      <c r="G71" s="115"/>
      <c r="H71" s="253"/>
      <c r="I71" s="253"/>
      <c r="J71" s="253"/>
      <c r="K71" s="253"/>
      <c r="L71" s="253"/>
      <c r="M71" s="253"/>
      <c r="N71" s="253"/>
      <c r="O71" s="253"/>
      <c r="P71" s="253"/>
      <c r="Q71" s="253"/>
      <c r="R71" s="253"/>
      <c r="S71" s="254"/>
      <c r="T71" s="112"/>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4"/>
    </row>
    <row r="72" spans="2:47" ht="14">
      <c r="B72" s="49"/>
      <c r="C72" s="76" t="str">
        <f>IF(AT1=1,"Signature:","Unterschrift:")</f>
        <v>Unterschrift:</v>
      </c>
      <c r="D72" s="92"/>
      <c r="E72" s="92"/>
      <c r="F72" s="92"/>
      <c r="G72" s="245"/>
      <c r="H72" s="245"/>
      <c r="I72" s="245"/>
      <c r="J72" s="245"/>
      <c r="K72" s="245"/>
      <c r="L72" s="245"/>
      <c r="M72" s="245"/>
      <c r="N72" s="245"/>
      <c r="O72" s="245"/>
      <c r="P72" s="245"/>
      <c r="Q72" s="245"/>
      <c r="R72" s="245"/>
      <c r="S72" s="246"/>
      <c r="T72" s="112"/>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4"/>
    </row>
    <row r="73" spans="2:47" ht="14">
      <c r="B73" s="49"/>
      <c r="C73" s="92"/>
      <c r="D73" s="92"/>
      <c r="E73" s="92"/>
      <c r="F73" s="92"/>
      <c r="G73" s="245"/>
      <c r="H73" s="245"/>
      <c r="I73" s="245"/>
      <c r="J73" s="245"/>
      <c r="K73" s="245"/>
      <c r="L73" s="245"/>
      <c r="M73" s="245"/>
      <c r="N73" s="245"/>
      <c r="O73" s="245"/>
      <c r="P73" s="245"/>
      <c r="Q73" s="245"/>
      <c r="R73" s="245"/>
      <c r="S73" s="246"/>
      <c r="T73" s="112"/>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4"/>
    </row>
    <row r="74" spans="2:47" ht="14">
      <c r="B74" s="51"/>
      <c r="C74" s="84"/>
      <c r="D74" s="84"/>
      <c r="E74" s="84"/>
      <c r="F74" s="84"/>
      <c r="G74" s="247"/>
      <c r="H74" s="247"/>
      <c r="I74" s="247"/>
      <c r="J74" s="247"/>
      <c r="K74" s="247"/>
      <c r="L74" s="247"/>
      <c r="M74" s="247"/>
      <c r="N74" s="247"/>
      <c r="O74" s="247"/>
      <c r="P74" s="247"/>
      <c r="Q74" s="247"/>
      <c r="R74" s="247"/>
      <c r="S74" s="248"/>
      <c r="T74" s="116"/>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c r="AU74" s="118"/>
    </row>
    <row r="75" spans="2:46" ht="15">
      <c r="B75" s="120"/>
      <c r="C75" s="120"/>
      <c r="D75" s="120"/>
      <c r="E75" s="120"/>
      <c r="F75" s="120"/>
      <c r="G75" s="168"/>
      <c r="H75" s="168"/>
      <c r="I75" s="168"/>
      <c r="J75" s="168"/>
      <c r="K75" s="168"/>
      <c r="L75" s="168"/>
      <c r="M75" s="168"/>
      <c r="N75" s="168"/>
      <c r="O75" s="168"/>
      <c r="P75" s="168"/>
      <c r="Q75" s="168"/>
      <c r="R75" s="168"/>
      <c r="S75" s="168"/>
      <c r="T75" s="120"/>
      <c r="U75" s="120"/>
      <c r="V75" s="120"/>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c r="AS75" s="120"/>
      <c r="AT75" s="169"/>
    </row>
    <row r="76" spans="2:46" ht="15">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69"/>
    </row>
    <row r="77" spans="2:46" ht="15">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69"/>
    </row>
    <row r="78" spans="2:46" ht="15">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c r="AO78" s="120"/>
      <c r="AP78" s="120"/>
      <c r="AQ78" s="120"/>
      <c r="AR78" s="120"/>
      <c r="AS78" s="120"/>
      <c r="AT78" s="169"/>
    </row>
    <row r="79" spans="2:46" ht="15">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c r="AO79" s="120"/>
      <c r="AP79" s="120"/>
      <c r="AQ79" s="120"/>
      <c r="AR79" s="120"/>
      <c r="AS79" s="120"/>
      <c r="AT79" s="169"/>
    </row>
    <row r="80" spans="2:46" ht="15">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c r="AO80" s="120"/>
      <c r="AP80" s="120"/>
      <c r="AQ80" s="120"/>
      <c r="AR80" s="120"/>
      <c r="AS80" s="120"/>
      <c r="AT80" s="169"/>
    </row>
    <row r="81" spans="2:46" ht="15">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c r="AO81" s="120"/>
      <c r="AP81" s="120"/>
      <c r="AQ81" s="120"/>
      <c r="AR81" s="120"/>
      <c r="AS81" s="120"/>
      <c r="AT81" s="169"/>
    </row>
    <row r="82" spans="2:46" ht="15">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c r="AN82" s="120"/>
      <c r="AO82" s="120"/>
      <c r="AP82" s="120"/>
      <c r="AQ82" s="120"/>
      <c r="AR82" s="120"/>
      <c r="AS82" s="120"/>
      <c r="AT82" s="169"/>
    </row>
    <row r="83" spans="2:46" ht="15">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c r="AO83" s="120"/>
      <c r="AP83" s="120"/>
      <c r="AQ83" s="120"/>
      <c r="AR83" s="120"/>
      <c r="AS83" s="120"/>
      <c r="AT83" s="169"/>
    </row>
    <row r="84" spans="2:46" ht="15">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c r="AO84" s="120"/>
      <c r="AP84" s="120"/>
      <c r="AQ84" s="120"/>
      <c r="AR84" s="120"/>
      <c r="AS84" s="120"/>
      <c r="AT84" s="169"/>
    </row>
    <row r="85" spans="2:46" ht="15">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69"/>
    </row>
    <row r="86" spans="2:46" ht="15">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c r="AO86" s="120"/>
      <c r="AP86" s="120"/>
      <c r="AQ86" s="120"/>
      <c r="AR86" s="120"/>
      <c r="AS86" s="120"/>
      <c r="AT86" s="169"/>
    </row>
    <row r="87" spans="2:46" ht="15">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c r="AO87" s="120"/>
      <c r="AP87" s="120"/>
      <c r="AQ87" s="120"/>
      <c r="AR87" s="120"/>
      <c r="AS87" s="120"/>
      <c r="AT87" s="169"/>
    </row>
    <row r="88" spans="2:46" ht="15">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c r="AO88" s="120"/>
      <c r="AP88" s="120"/>
      <c r="AQ88" s="120"/>
      <c r="AR88" s="120"/>
      <c r="AS88" s="120"/>
      <c r="AT88" s="169"/>
    </row>
    <row r="89" spans="2:46" ht="15">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c r="AO89" s="120"/>
      <c r="AP89" s="120"/>
      <c r="AQ89" s="120"/>
      <c r="AR89" s="120"/>
      <c r="AS89" s="120"/>
      <c r="AT89" s="169"/>
    </row>
    <row r="90" spans="2:46" ht="15">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c r="AO90" s="120"/>
      <c r="AP90" s="120"/>
      <c r="AQ90" s="120"/>
      <c r="AR90" s="120"/>
      <c r="AS90" s="120"/>
      <c r="AT90" s="169"/>
    </row>
    <row r="91" spans="2:46" ht="15">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c r="AO91" s="120"/>
      <c r="AP91" s="120"/>
      <c r="AQ91" s="120"/>
      <c r="AR91" s="120"/>
      <c r="AS91" s="120"/>
      <c r="AT91" s="169"/>
    </row>
    <row r="92" spans="2:46" ht="15">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20"/>
      <c r="AT92" s="169"/>
    </row>
    <row r="93" spans="2:46" ht="15">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c r="AO93" s="120"/>
      <c r="AP93" s="120"/>
      <c r="AQ93" s="120"/>
      <c r="AR93" s="120"/>
      <c r="AS93" s="120"/>
      <c r="AT93" s="169"/>
    </row>
    <row r="94" spans="2:46" ht="15">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c r="AO94" s="120"/>
      <c r="AP94" s="120"/>
      <c r="AQ94" s="120"/>
      <c r="AR94" s="120"/>
      <c r="AS94" s="120"/>
      <c r="AT94" s="169"/>
    </row>
    <row r="95" spans="2:46" ht="15">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c r="AO95" s="120"/>
      <c r="AP95" s="120"/>
      <c r="AQ95" s="120"/>
      <c r="AR95" s="120"/>
      <c r="AS95" s="120"/>
      <c r="AT95" s="169"/>
    </row>
    <row r="96" spans="2:46" ht="15">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c r="AN96" s="120"/>
      <c r="AO96" s="120"/>
      <c r="AP96" s="120"/>
      <c r="AQ96" s="120"/>
      <c r="AR96" s="120"/>
      <c r="AS96" s="120"/>
      <c r="AT96" s="169"/>
    </row>
    <row r="97" spans="2:46" ht="15">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c r="AO97" s="120"/>
      <c r="AP97" s="120"/>
      <c r="AQ97" s="120"/>
      <c r="AR97" s="120"/>
      <c r="AS97" s="120"/>
      <c r="AT97" s="169"/>
    </row>
    <row r="98" spans="2:46" ht="15">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c r="AO98" s="120"/>
      <c r="AP98" s="120"/>
      <c r="AQ98" s="120"/>
      <c r="AR98" s="120"/>
      <c r="AS98" s="120"/>
      <c r="AT98" s="169"/>
    </row>
    <row r="99" spans="2:46" ht="15">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c r="AO99" s="120"/>
      <c r="AP99" s="120"/>
      <c r="AQ99" s="120"/>
      <c r="AR99" s="120"/>
      <c r="AS99" s="120"/>
      <c r="AT99" s="169"/>
    </row>
    <row r="100" spans="2:46" ht="15">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c r="AO100" s="120"/>
      <c r="AP100" s="120"/>
      <c r="AQ100" s="120"/>
      <c r="AR100" s="120"/>
      <c r="AS100" s="120"/>
      <c r="AT100" s="169"/>
    </row>
    <row r="101" spans="2:46" ht="15">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c r="AN101" s="120"/>
      <c r="AO101" s="120"/>
      <c r="AP101" s="120"/>
      <c r="AQ101" s="120"/>
      <c r="AR101" s="120"/>
      <c r="AS101" s="120"/>
      <c r="AT101" s="169"/>
    </row>
    <row r="102" spans="2:46" ht="15">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c r="AN102" s="120"/>
      <c r="AO102" s="120"/>
      <c r="AP102" s="120"/>
      <c r="AQ102" s="120"/>
      <c r="AR102" s="120"/>
      <c r="AS102" s="120"/>
      <c r="AT102" s="169"/>
    </row>
    <row r="103" spans="2:46" ht="15">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c r="AO103" s="120"/>
      <c r="AP103" s="120"/>
      <c r="AQ103" s="120"/>
      <c r="AR103" s="120"/>
      <c r="AS103" s="120"/>
      <c r="AT103" s="169"/>
    </row>
    <row r="104" spans="2:46" ht="15">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c r="AN104" s="120"/>
      <c r="AO104" s="120"/>
      <c r="AP104" s="120"/>
      <c r="AQ104" s="120"/>
      <c r="AR104" s="120"/>
      <c r="AS104" s="120"/>
      <c r="AT104" s="169"/>
    </row>
    <row r="105" spans="2:46" ht="15">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c r="AN105" s="120"/>
      <c r="AO105" s="120"/>
      <c r="AP105" s="120"/>
      <c r="AQ105" s="120"/>
      <c r="AR105" s="120"/>
      <c r="AS105" s="120"/>
      <c r="AT105" s="169"/>
    </row>
    <row r="106" spans="2:46" ht="15">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c r="AO106" s="120"/>
      <c r="AP106" s="120"/>
      <c r="AQ106" s="120"/>
      <c r="AR106" s="120"/>
      <c r="AS106" s="120"/>
      <c r="AT106" s="169"/>
    </row>
    <row r="107" spans="2:46" ht="15">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c r="AO107" s="120"/>
      <c r="AP107" s="120"/>
      <c r="AQ107" s="120"/>
      <c r="AR107" s="120"/>
      <c r="AS107" s="120"/>
      <c r="AT107" s="169"/>
    </row>
    <row r="108" spans="2:46" ht="15">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c r="AN108" s="120"/>
      <c r="AO108" s="120"/>
      <c r="AP108" s="120"/>
      <c r="AQ108" s="120"/>
      <c r="AR108" s="120"/>
      <c r="AS108" s="120"/>
      <c r="AT108" s="169"/>
    </row>
    <row r="109" spans="2:46" ht="15">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c r="AO109" s="120"/>
      <c r="AP109" s="120"/>
      <c r="AQ109" s="120"/>
      <c r="AR109" s="120"/>
      <c r="AS109" s="120"/>
      <c r="AT109" s="169"/>
    </row>
    <row r="110" spans="2:46" ht="15">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c r="AN110" s="120"/>
      <c r="AO110" s="120"/>
      <c r="AP110" s="120"/>
      <c r="AQ110" s="120"/>
      <c r="AR110" s="120"/>
      <c r="AS110" s="120"/>
      <c r="AT110" s="169"/>
    </row>
    <row r="111" spans="2:46" ht="15">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c r="AN111" s="120"/>
      <c r="AO111" s="120"/>
      <c r="AP111" s="120"/>
      <c r="AQ111" s="120"/>
      <c r="AR111" s="120"/>
      <c r="AS111" s="120"/>
      <c r="AT111" s="169"/>
    </row>
    <row r="112" spans="2:46" ht="15">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c r="AN112" s="120"/>
      <c r="AO112" s="120"/>
      <c r="AP112" s="120"/>
      <c r="AQ112" s="120"/>
      <c r="AR112" s="120"/>
      <c r="AS112" s="120"/>
      <c r="AT112" s="169"/>
    </row>
    <row r="113" spans="2:46" ht="15">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c r="AO113" s="120"/>
      <c r="AP113" s="120"/>
      <c r="AQ113" s="120"/>
      <c r="AR113" s="120"/>
      <c r="AS113" s="120"/>
      <c r="AT113" s="169"/>
    </row>
    <row r="114" spans="2:46" ht="15">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c r="AO114" s="120"/>
      <c r="AP114" s="120"/>
      <c r="AQ114" s="120"/>
      <c r="AR114" s="120"/>
      <c r="AS114" s="120"/>
      <c r="AT114" s="169"/>
    </row>
    <row r="115" spans="2:46" ht="15">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c r="AO115" s="120"/>
      <c r="AP115" s="120"/>
      <c r="AQ115" s="120"/>
      <c r="AR115" s="120"/>
      <c r="AS115" s="120"/>
      <c r="AT115" s="169"/>
    </row>
    <row r="116" spans="2:46" ht="15">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c r="AN116" s="120"/>
      <c r="AO116" s="120"/>
      <c r="AP116" s="120"/>
      <c r="AQ116" s="120"/>
      <c r="AR116" s="120"/>
      <c r="AS116" s="120"/>
      <c r="AT116" s="169"/>
    </row>
    <row r="117" spans="2:46" ht="15">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c r="AO117" s="120"/>
      <c r="AP117" s="120"/>
      <c r="AQ117" s="120"/>
      <c r="AR117" s="120"/>
      <c r="AS117" s="120"/>
      <c r="AT117" s="169"/>
    </row>
    <row r="118" spans="2:46" ht="15">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c r="AN118" s="120"/>
      <c r="AO118" s="120"/>
      <c r="AP118" s="120"/>
      <c r="AQ118" s="120"/>
      <c r="AR118" s="120"/>
      <c r="AS118" s="120"/>
      <c r="AT118" s="169"/>
    </row>
    <row r="119" spans="2:46" ht="15">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c r="AN119" s="120"/>
      <c r="AO119" s="120"/>
      <c r="AP119" s="120"/>
      <c r="AQ119" s="120"/>
      <c r="AR119" s="120"/>
      <c r="AS119" s="120"/>
      <c r="AT119" s="169"/>
    </row>
    <row r="120" spans="2:46" ht="15">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N120" s="120"/>
      <c r="AO120" s="120"/>
      <c r="AP120" s="120"/>
      <c r="AQ120" s="120"/>
      <c r="AR120" s="120"/>
      <c r="AS120" s="120"/>
      <c r="AT120" s="169"/>
    </row>
    <row r="121" spans="2:46" ht="15">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c r="AN121" s="120"/>
      <c r="AO121" s="120"/>
      <c r="AP121" s="120"/>
      <c r="AQ121" s="120"/>
      <c r="AR121" s="120"/>
      <c r="AS121" s="120"/>
      <c r="AT121" s="169"/>
    </row>
    <row r="122" spans="2:46" ht="15">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69"/>
    </row>
    <row r="123" spans="2:46" ht="15">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69"/>
    </row>
    <row r="124" spans="2:46" ht="15">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69"/>
    </row>
    <row r="125" spans="2:46" ht="15">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69"/>
    </row>
    <row r="126" spans="2:46" ht="15">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69"/>
    </row>
    <row r="127" spans="2:46" ht="15">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69"/>
    </row>
    <row r="128" spans="2:46" ht="15">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69"/>
    </row>
    <row r="129" spans="2:46" ht="15">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69"/>
    </row>
    <row r="130" spans="2:46" ht="15">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69"/>
    </row>
    <row r="131" spans="2:46" ht="15">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69"/>
    </row>
    <row r="132" spans="2:46" ht="15">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69"/>
    </row>
    <row r="133" spans="2:46" ht="15">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69"/>
    </row>
    <row r="134" spans="2:46" ht="15">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69"/>
    </row>
    <row r="135" spans="2:46" ht="15">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69"/>
    </row>
    <row r="136" spans="2:46" ht="15">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69"/>
    </row>
    <row r="137" spans="2:46" ht="15">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69"/>
    </row>
    <row r="138" spans="2:46" ht="15">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69"/>
    </row>
    <row r="139" spans="2:46" ht="15">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69"/>
    </row>
    <row r="140" spans="2:46" ht="15">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69"/>
    </row>
    <row r="141" spans="2:46" ht="15">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69"/>
    </row>
    <row r="142" spans="2:46" ht="15">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69"/>
    </row>
    <row r="143" spans="2:46" ht="15">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69"/>
    </row>
    <row r="144" spans="2:46" ht="15">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69"/>
    </row>
    <row r="145" spans="2:46" ht="15">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69"/>
    </row>
    <row r="146" spans="2:46" ht="15">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69"/>
    </row>
    <row r="147" spans="2:46" ht="15">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69"/>
    </row>
    <row r="148" spans="2:46" ht="15">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69"/>
    </row>
    <row r="149" spans="2:46" ht="15">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69"/>
    </row>
    <row r="150" spans="2:46" ht="15">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69"/>
    </row>
    <row r="151" spans="2:46" ht="15">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69"/>
    </row>
    <row r="152" spans="2:46" ht="15">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69"/>
    </row>
    <row r="153" spans="2:46" ht="15">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69"/>
    </row>
    <row r="154" spans="2:46" ht="15">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69"/>
    </row>
    <row r="155" spans="2:46" ht="15">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69"/>
    </row>
    <row r="156" spans="2:46" ht="15">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69"/>
    </row>
    <row r="157" spans="2:46" ht="15">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69"/>
    </row>
    <row r="158" spans="2:46" ht="15">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69"/>
    </row>
    <row r="159" spans="2:46" ht="15">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69"/>
    </row>
    <row r="160" spans="2:46" ht="15">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69"/>
    </row>
    <row r="161" spans="2:46" ht="15">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69"/>
    </row>
    <row r="162" spans="2:46" ht="15">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69"/>
    </row>
    <row r="163" spans="2:46" ht="15">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69"/>
    </row>
    <row r="164" spans="2:46" ht="15">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69"/>
    </row>
    <row r="165" spans="2:46" ht="15">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69"/>
    </row>
  </sheetData>
  <sheetProtection sheet="1" objects="1" scenarios="1" selectLockedCells="1"/>
  <mergeCells count="86">
    <mergeCell ref="B48:AF48"/>
    <mergeCell ref="AT48:AU48"/>
    <mergeCell ref="B49:AF49"/>
    <mergeCell ref="J33:W33"/>
    <mergeCell ref="J34:W34"/>
    <mergeCell ref="J35:W35"/>
    <mergeCell ref="AT49:AU49"/>
    <mergeCell ref="AT47:AU47"/>
    <mergeCell ref="Y40:AF40"/>
    <mergeCell ref="C41:H41"/>
    <mergeCell ref="I41:V41"/>
    <mergeCell ref="C42:H42"/>
    <mergeCell ref="I42:V42"/>
    <mergeCell ref="I43:V43"/>
    <mergeCell ref="D44:G44"/>
    <mergeCell ref="I44:U44"/>
    <mergeCell ref="I70:S70"/>
    <mergeCell ref="G72:S74"/>
    <mergeCell ref="I62:S62"/>
    <mergeCell ref="G64:S66"/>
    <mergeCell ref="H67:S67"/>
    <mergeCell ref="H68:S68"/>
    <mergeCell ref="H69:S69"/>
    <mergeCell ref="H71:S71"/>
    <mergeCell ref="H63:S63"/>
    <mergeCell ref="H61:S61"/>
    <mergeCell ref="C54:J54"/>
    <mergeCell ref="K54:AF54"/>
    <mergeCell ref="AT54:AU54"/>
    <mergeCell ref="C55:J55"/>
    <mergeCell ref="K55:AF55"/>
    <mergeCell ref="AT55:AU55"/>
    <mergeCell ref="P58:W58"/>
    <mergeCell ref="M57:S57"/>
    <mergeCell ref="AG55:AS55"/>
    <mergeCell ref="AG56:AS56"/>
    <mergeCell ref="AG54:AS54"/>
    <mergeCell ref="AT56:AU56"/>
    <mergeCell ref="C57:K57"/>
    <mergeCell ref="H60:S60"/>
    <mergeCell ref="H59:S59"/>
    <mergeCell ref="B50:AF50"/>
    <mergeCell ref="AT50:AU50"/>
    <mergeCell ref="AT52:AU53"/>
    <mergeCell ref="C53:J53"/>
    <mergeCell ref="K53:S53"/>
    <mergeCell ref="T53:X53"/>
    <mergeCell ref="Y53:AF53"/>
    <mergeCell ref="B47:AF47"/>
    <mergeCell ref="C40:H40"/>
    <mergeCell ref="I40:V40"/>
    <mergeCell ref="AM32:AT32"/>
    <mergeCell ref="C37:J37"/>
    <mergeCell ref="Z41:AA41"/>
    <mergeCell ref="C45:F45"/>
    <mergeCell ref="G45:J45"/>
    <mergeCell ref="K45:N45"/>
    <mergeCell ref="O45:W45"/>
    <mergeCell ref="C36:H36"/>
    <mergeCell ref="J36:W36"/>
    <mergeCell ref="C33:I33"/>
    <mergeCell ref="C34:H34"/>
    <mergeCell ref="C35:H35"/>
    <mergeCell ref="C28:I28"/>
    <mergeCell ref="J28:W28"/>
    <mergeCell ref="C32:I32"/>
    <mergeCell ref="J29:W29"/>
    <mergeCell ref="J30:W30"/>
    <mergeCell ref="C29:I29"/>
    <mergeCell ref="J31:W31"/>
    <mergeCell ref="C30:I30"/>
    <mergeCell ref="C31:H31"/>
    <mergeCell ref="AH28:AU28"/>
    <mergeCell ref="AH29:AU29"/>
    <mergeCell ref="AH30:AU30"/>
    <mergeCell ref="AH31:AU31"/>
    <mergeCell ref="J32:W32"/>
    <mergeCell ref="B2:AU2"/>
    <mergeCell ref="Z4:AF4"/>
    <mergeCell ref="AS4:AT4"/>
    <mergeCell ref="V3:AF3"/>
    <mergeCell ref="J27:V27"/>
    <mergeCell ref="X27:AF27"/>
    <mergeCell ref="C12:V12"/>
    <mergeCell ref="C20:H20"/>
    <mergeCell ref="C11:V11"/>
  </mergeCells>
  <dataValidations count="126">
    <dataValidation allowBlank="1" showErrorMessage="1" sqref="WVO983110:WWA983114 JC70:JO74 SY70:TK74 ACU70:ADG74 AMQ70:ANC74 AWM70:AWY74 BGI70:BGU74 BQE70:BQQ74 CAA70:CAM74 CJW70:CKI74 CTS70:CUE74 DDO70:DEA74 DNK70:DNW74 DXG70:DXS74 EHC70:EHO74 EQY70:ERK74 FAU70:FBG74 FKQ70:FLC74 FUM70:FUY74 GEI70:GEU74 GOE70:GOQ74 GYA70:GYM74 HHW70:HII74 HRS70:HSE74 IBO70:ICA74 ILK70:ILW74 IVG70:IVS74 JFC70:JFO74 JOY70:JPK74 JYU70:JZG74 KIQ70:KJC74 KSM70:KSY74 LCI70:LCU74 LME70:LMQ74 LWA70:LWM74 MFW70:MGI74 MPS70:MQE74 MZO70:NAA74 NJK70:NJW74 NTG70:NTS74 ODC70:ODO74 OMY70:ONK74 OWU70:OXG74 PGQ70:PHC74 PQM70:PQY74 QAI70:QAU74 QKE70:QKQ74 QUA70:QUM74 RDW70:REI74 RNS70:ROE74 RXO70:RYA74 SHK70:SHW74 SRG70:SRS74 TBC70:TBO74 TKY70:TLK74 TUU70:TVG74 UEQ70:UFC74 UOM70:UOY74 UYI70:UYU74 VIE70:VIQ74 VSA70:VSM74 WBW70:WCI74 WLS70:WME74 WVO70:WWA74 G65606:S65610 JC65606:JO65610 SY65606:TK65610 ACU65606:ADG65610 AMQ65606:ANC65610 AWM65606:AWY65610 BGI65606:BGU65610 BQE65606:BQQ65610 CAA65606:CAM65610 CJW65606:CKI65610 CTS65606:CUE65610 DDO65606:DEA65610 DNK65606:DNW65610 DXG65606:DXS65610 EHC65606:EHO65610 EQY65606:ERK65610 FAU65606:FBG65610 FKQ65606:FLC65610 FUM65606:FUY65610 GEI65606:GEU65610 GOE65606:GOQ65610 GYA65606:GYM65610 HHW65606:HII65610 HRS65606:HSE65610 IBO65606:ICA65610 ILK65606:ILW65610 IVG65606:IVS65610 JFC65606:JFO65610 JOY65606:JPK65610 JYU65606:JZG65610 KIQ65606:KJC65610 KSM65606:KSY65610 LCI65606:LCU65610 LME65606:LMQ65610 LWA65606:LWM65610 MFW65606:MGI65610"/>
    <dataValidation allowBlank="1" showErrorMessage="1" sqref="MPS65606:MQE65610 MZO65606:NAA65610 NJK65606:NJW65610 NTG65606:NTS65610 ODC65606:ODO65610 OMY65606:ONK65610 OWU65606:OXG65610 PGQ65606:PHC65610 PQM65606:PQY65610 QAI65606:QAU65610 QKE65606:QKQ65610 QUA65606:QUM65610 RDW65606:REI65610 RNS65606:ROE65610 RXO65606:RYA65610 SHK65606:SHW65610 SRG65606:SRS65610 TBC65606:TBO65610 TKY65606:TLK65610 TUU65606:TVG65610 UEQ65606:UFC65610 UOM65606:UOY65610 UYI65606:UYU65610 VIE65606:VIQ65610 VSA65606:VSM65610 WBW65606:WCI65610 WLS65606:WME65610 WVO65606:WWA65610 G131142:S131146 JC131142:JO131146 SY131142:TK131146 ACU131142:ADG131146 AMQ131142:ANC131146 AWM131142:AWY131146 BGI131142:BGU131146 BQE131142:BQQ131146 CAA131142:CAM131146 CJW131142:CKI131146 CTS131142:CUE131146 DDO131142:DEA131146 DNK131142:DNW131146 DXG131142:DXS131146 EHC131142:EHO131146 EQY131142:ERK131146 FAU131142:FBG131146 FKQ131142:FLC131146 FUM131142:FUY131146 GEI131142:GEU131146 GOE131142:GOQ131146 GYA131142:GYM131146 HHW131142:HII131146 HRS131142:HSE131146 IBO131142:ICA131146 ILK131142:ILW131146 IVG131142:IVS131146 JFC131142:JFO131146 JOY131142:JPK131146 JYU131142:JZG131146 KIQ131142:KJC131146 KSM131142:KSY131146 LCI131142:LCU131146 LME131142:LMQ131146 LWA131142:LWM131146 MFW131142:MGI131146 MPS131142:MQE131146 MZO131142:NAA131146 NJK131142:NJW131146 NTG131142:NTS131146 ODC131142:ODO131146 OMY131142:ONK131146 OWU131142:OXG131146 PGQ131142:PHC131146 PQM131142:PQY131146 QAI131142:QAU131146 QKE131142:QKQ131146 QUA131142:QUM131146 RDW131142:REI131146 RNS131142:ROE131146 RXO131142:RYA131146 SHK131142:SHW131146 SRG131142:SRS131146 TBC131142:TBO131146 TKY131142:TLK131146 TUU131142:TVG131146 UEQ131142:UFC131146 UOM131142:UOY131146 UYI131142:UYU131146 VIE131142:VIQ131146 VSA131142:VSM131146 WBW131142:WCI131146 WLS131142:WME131146 WVO131142:WWA131146 G196678:S196682 JC196678:JO196682 SY196678:TK196682 ACU196678:ADG196682 AMQ196678:ANC196682 AWM196678:AWY196682 BGI196678:BGU196682 BQE196678:BQQ196682"/>
    <dataValidation allowBlank="1" showErrorMessage="1" sqref="CAA196678:CAM196682 CJW196678:CKI196682 CTS196678:CUE196682 DDO196678:DEA196682 DNK196678:DNW196682 DXG196678:DXS196682 EHC196678:EHO196682 EQY196678:ERK196682 FAU196678:FBG196682 FKQ196678:FLC196682 FUM196678:FUY196682 GEI196678:GEU196682 GOE196678:GOQ196682 GYA196678:GYM196682 HHW196678:HII196682 HRS196678:HSE196682 IBO196678:ICA196682 ILK196678:ILW196682 IVG196678:IVS196682 JFC196678:JFO196682 JOY196678:JPK196682 JYU196678:JZG196682 KIQ196678:KJC196682 KSM196678:KSY196682 LCI196678:LCU196682 LME196678:LMQ196682 LWA196678:LWM196682 MFW196678:MGI196682 MPS196678:MQE196682 MZO196678:NAA196682 NJK196678:NJW196682 NTG196678:NTS196682 ODC196678:ODO196682 OMY196678:ONK196682 OWU196678:OXG196682 PGQ196678:PHC196682 PQM196678:PQY196682 QAI196678:QAU196682 QKE196678:QKQ196682 QUA196678:QUM196682 RDW196678:REI196682 RNS196678:ROE196682 RXO196678:RYA196682 SHK196678:SHW196682 SRG196678:SRS196682 TBC196678:TBO196682 TKY196678:TLK196682 TUU196678:TVG196682 UEQ196678:UFC196682 UOM196678:UOY196682 UYI196678:UYU196682 VIE196678:VIQ196682 VSA196678:VSM196682 WBW196678:WCI196682 WLS196678:WME196682 WVO196678:WWA196682 G262214:S262218 JC262214:JO262218 SY262214:TK262218 ACU262214:ADG262218 AMQ262214:ANC262218 AWM262214:AWY262218 BGI262214:BGU262218 BQE262214:BQQ262218 CAA262214:CAM262218 CJW262214:CKI262218 CTS262214:CUE262218 DDO262214:DEA262218 DNK262214:DNW262218 DXG262214:DXS262218 EHC262214:EHO262218 EQY262214:ERK262218 FAU262214:FBG262218 FKQ262214:FLC262218 FUM262214:FUY262218 GEI262214:GEU262218 GOE262214:GOQ262218 GYA262214:GYM262218 HHW262214:HII262218 HRS262214:HSE262218 IBO262214:ICA262218 ILK262214:ILW262218 IVG262214:IVS262218 JFC262214:JFO262218 JOY262214:JPK262218 JYU262214:JZG262218 KIQ262214:KJC262218 KSM262214:KSY262218 LCI262214:LCU262218 LME262214:LMQ262218 LWA262214:LWM262218 MFW262214:MGI262218 MPS262214:MQE262218 MZO262214:NAA262218 NJK262214:NJW262218 NTG262214:NTS262218 ODC262214:ODO262218 OMY262214:ONK262218 OWU262214:OXG262218 PGQ262214:PHC262218"/>
    <dataValidation allowBlank="1" showErrorMessage="1" sqref="PQM262214:PQY262218 QAI262214:QAU262218 QKE262214:QKQ262218 QUA262214:QUM262218 RDW262214:REI262218 RNS262214:ROE262218 RXO262214:RYA262218 SHK262214:SHW262218 SRG262214:SRS262218 TBC262214:TBO262218 TKY262214:TLK262218 TUU262214:TVG262218 UEQ262214:UFC262218 UOM262214:UOY262218 UYI262214:UYU262218 VIE262214:VIQ262218 VSA262214:VSM262218 WBW262214:WCI262218 WLS262214:WME262218 WVO262214:WWA262218 G327750:S327754 JC327750:JO327754 SY327750:TK327754 ACU327750:ADG327754 AMQ327750:ANC327754 AWM327750:AWY327754 BGI327750:BGU327754 BQE327750:BQQ327754 CAA327750:CAM327754 CJW327750:CKI327754 CTS327750:CUE327754 DDO327750:DEA327754 DNK327750:DNW327754 DXG327750:DXS327754 EHC327750:EHO327754 EQY327750:ERK327754 FAU327750:FBG327754 FKQ327750:FLC327754 FUM327750:FUY327754 GEI327750:GEU327754 GOE327750:GOQ327754 GYA327750:GYM327754 HHW327750:HII327754 HRS327750:HSE327754 IBO327750:ICA327754 ILK327750:ILW327754 IVG327750:IVS327754 JFC327750:JFO327754 JOY327750:JPK327754 JYU327750:JZG327754 KIQ327750:KJC327754 KSM327750:KSY327754 LCI327750:LCU327754 LME327750:LMQ327754 LWA327750:LWM327754 MFW327750:MGI327754 MPS327750:MQE327754 MZO327750:NAA327754 NJK327750:NJW327754 NTG327750:NTS327754 ODC327750:ODO327754 OMY327750:ONK327754 OWU327750:OXG327754 PGQ327750:PHC327754 PQM327750:PQY327754 QAI327750:QAU327754 QKE327750:QKQ327754 QUA327750:QUM327754 RDW327750:REI327754 RNS327750:ROE327754 RXO327750:RYA327754 SHK327750:SHW327754 SRG327750:SRS327754 TBC327750:TBO327754 TKY327750:TLK327754 TUU327750:TVG327754 UEQ327750:UFC327754 UOM327750:UOY327754 UYI327750:UYU327754 VIE327750:VIQ327754 VSA327750:VSM327754 WBW327750:WCI327754 WLS327750:WME327754 WVO327750:WWA327754 G393286:S393290 JC393286:JO393290 SY393286:TK393290 ACU393286:ADG393290 AMQ393286:ANC393290 AWM393286:AWY393290 BGI393286:BGU393290 BQE393286:BQQ393290 CAA393286:CAM393290 CJW393286:CKI393290 CTS393286:CUE393290 DDO393286:DEA393290 DNK393286:DNW393290 DXG393286:DXS393290 EHC393286:EHO393290 EQY393286:ERK393290"/>
    <dataValidation allowBlank="1" showErrorMessage="1" sqref="FAU393286:FBG393290 FKQ393286:FLC393290 FUM393286:FUY393290 GEI393286:GEU393290 GOE393286:GOQ393290 GYA393286:GYM393290 HHW393286:HII393290 HRS393286:HSE393290 IBO393286:ICA393290 ILK393286:ILW393290 IVG393286:IVS393290 JFC393286:JFO393290 JOY393286:JPK393290 JYU393286:JZG393290 KIQ393286:KJC393290 KSM393286:KSY393290 LCI393286:LCU393290 LME393286:LMQ393290 LWA393286:LWM393290 MFW393286:MGI393290 MPS393286:MQE393290 MZO393286:NAA393290 NJK393286:NJW393290 NTG393286:NTS393290 ODC393286:ODO393290 OMY393286:ONK393290 OWU393286:OXG393290 PGQ393286:PHC393290 PQM393286:PQY393290 QAI393286:QAU393290 QKE393286:QKQ393290 QUA393286:QUM393290 RDW393286:REI393290 RNS393286:ROE393290 RXO393286:RYA393290 SHK393286:SHW393290 SRG393286:SRS393290 TBC393286:TBO393290 TKY393286:TLK393290 TUU393286:TVG393290 UEQ393286:UFC393290 UOM393286:UOY393290 UYI393286:UYU393290 VIE393286:VIQ393290 VSA393286:VSM393290 WBW393286:WCI393290 WLS393286:WME393290 WVO393286:WWA393290 G458822:S458826 JC458822:JO458826 SY458822:TK458826 ACU458822:ADG458826 AMQ458822:ANC458826 AWM458822:AWY458826 BGI458822:BGU458826 BQE458822:BQQ458826 CAA458822:CAM458826 CJW458822:CKI458826 CTS458822:CUE458826 DDO458822:DEA458826 DNK458822:DNW458826 DXG458822:DXS458826 EHC458822:EHO458826 EQY458822:ERK458826 FAU458822:FBG458826 FKQ458822:FLC458826 FUM458822:FUY458826 GEI458822:GEU458826 GOE458822:GOQ458826 GYA458822:GYM458826 HHW458822:HII458826 HRS458822:HSE458826 IBO458822:ICA458826 ILK458822:ILW458826 IVG458822:IVS458826 JFC458822:JFO458826 JOY458822:JPK458826 JYU458822:JZG458826 KIQ458822:KJC458826 KSM458822:KSY458826 LCI458822:LCU458826 LME458822:LMQ458826 LWA458822:LWM458826 MFW458822:MGI458826 MPS458822:MQE458826 MZO458822:NAA458826 NJK458822:NJW458826 NTG458822:NTS458826 ODC458822:ODO458826 OMY458822:ONK458826 OWU458822:OXG458826 PGQ458822:PHC458826 PQM458822:PQY458826 QAI458822:QAU458826 QKE458822:QKQ458826 QUA458822:QUM458826 RDW458822:REI458826 RNS458822:ROE458826 RXO458822:RYA458826 SHK458822:SHW458826"/>
    <dataValidation allowBlank="1" showErrorMessage="1" sqref="SRG458822:SRS458826 TBC458822:TBO458826 TKY458822:TLK458826 TUU458822:TVG458826 UEQ458822:UFC458826 UOM458822:UOY458826 UYI458822:UYU458826 VIE458822:VIQ458826 VSA458822:VSM458826 WBW458822:WCI458826 WLS458822:WME458826 WVO458822:WWA458826 G524358:S524362 JC524358:JO524362 SY524358:TK524362 ACU524358:ADG524362 AMQ524358:ANC524362 AWM524358:AWY524362 BGI524358:BGU524362 BQE524358:BQQ524362 CAA524358:CAM524362 CJW524358:CKI524362 CTS524358:CUE524362 DDO524358:DEA524362 DNK524358:DNW524362 DXG524358:DXS524362 EHC524358:EHO524362 EQY524358:ERK524362 FAU524358:FBG524362 FKQ524358:FLC524362 FUM524358:FUY524362 GEI524358:GEU524362 GOE524358:GOQ524362 GYA524358:GYM524362 HHW524358:HII524362 HRS524358:HSE524362 IBO524358:ICA524362 ILK524358:ILW524362 IVG524358:IVS524362 JFC524358:JFO524362 JOY524358:JPK524362 JYU524358:JZG524362 KIQ524358:KJC524362 KSM524358:KSY524362 LCI524358:LCU524362 LME524358:LMQ524362 LWA524358:LWM524362 MFW524358:MGI524362 MPS524358:MQE524362 MZO524358:NAA524362 NJK524358:NJW524362 NTG524358:NTS524362 ODC524358:ODO524362 OMY524358:ONK524362 OWU524358:OXG524362 PGQ524358:PHC524362 PQM524358:PQY524362 QAI524358:QAU524362 QKE524358:QKQ524362 QUA524358:QUM524362 RDW524358:REI524362 RNS524358:ROE524362 RXO524358:RYA524362 SHK524358:SHW524362 SRG524358:SRS524362 TBC524358:TBO524362 TKY524358:TLK524362 TUU524358:TVG524362 UEQ524358:UFC524362 UOM524358:UOY524362 UYI524358:UYU524362 VIE524358:VIQ524362 VSA524358:VSM524362 WBW524358:WCI524362 WLS524358:WME524362 WVO524358:WWA524362 G589894:S589898 JC589894:JO589898 SY589894:TK589898 ACU589894:ADG589898 AMQ589894:ANC589898 AWM589894:AWY589898 BGI589894:BGU589898 BQE589894:BQQ589898 CAA589894:CAM589898 CJW589894:CKI589898 CTS589894:CUE589898 DDO589894:DEA589898 DNK589894:DNW589898 DXG589894:DXS589898 EHC589894:EHO589898 EQY589894:ERK589898 FAU589894:FBG589898 FKQ589894:FLC589898 FUM589894:FUY589898 GEI589894:GEU589898 GOE589894:GOQ589898 GYA589894:GYM589898 HHW589894:HII589898 HRS589894:HSE589898"/>
    <dataValidation allowBlank="1" showErrorMessage="1" sqref="IBO589894:ICA589898 ILK589894:ILW589898 IVG589894:IVS589898 JFC589894:JFO589898 JOY589894:JPK589898 JYU589894:JZG589898 KIQ589894:KJC589898 KSM589894:KSY589898 LCI589894:LCU589898 LME589894:LMQ589898 LWA589894:LWM589898 MFW589894:MGI589898 MPS589894:MQE589898 MZO589894:NAA589898 NJK589894:NJW589898 NTG589894:NTS589898 ODC589894:ODO589898 OMY589894:ONK589898 OWU589894:OXG589898 PGQ589894:PHC589898 PQM589894:PQY589898 QAI589894:QAU589898 QKE589894:QKQ589898 QUA589894:QUM589898 RDW589894:REI589898 RNS589894:ROE589898 RXO589894:RYA589898 SHK589894:SHW589898 SRG589894:SRS589898 TBC589894:TBO589898 TKY589894:TLK589898 TUU589894:TVG589898 UEQ589894:UFC589898 UOM589894:UOY589898 UYI589894:UYU589898 VIE589894:VIQ589898 VSA589894:VSM589898 WBW589894:WCI589898 WLS589894:WME589898 WVO589894:WWA589898 G655430:S655434 JC655430:JO655434 SY655430:TK655434 ACU655430:ADG655434 AMQ655430:ANC655434 AWM655430:AWY655434 BGI655430:BGU655434 BQE655430:BQQ655434 CAA655430:CAM655434 CJW655430:CKI655434 CTS655430:CUE655434 DDO655430:DEA655434 DNK655430:DNW655434 DXG655430:DXS655434 EHC655430:EHO655434 EQY655430:ERK655434 FAU655430:FBG655434 FKQ655430:FLC655434 FUM655430:FUY655434 GEI655430:GEU655434 GOE655430:GOQ655434 GYA655430:GYM655434 HHW655430:HII655434 HRS655430:HSE655434 IBO655430:ICA655434 ILK655430:ILW655434 IVG655430:IVS655434 JFC655430:JFO655434 JOY655430:JPK655434 JYU655430:JZG655434 KIQ655430:KJC655434 KSM655430:KSY655434 LCI655430:LCU655434 LME655430:LMQ655434 LWA655430:LWM655434 MFW655430:MGI655434 MPS655430:MQE655434 MZO655430:NAA655434 NJK655430:NJW655434 NTG655430:NTS655434 ODC655430:ODO655434 OMY655430:ONK655434 OWU655430:OXG655434 PGQ655430:PHC655434 PQM655430:PQY655434 QAI655430:QAU655434 QKE655430:QKQ655434 QUA655430:QUM655434 RDW655430:REI655434 RNS655430:ROE655434 RXO655430:RYA655434 SHK655430:SHW655434 SRG655430:SRS655434 TBC655430:TBO655434 TKY655430:TLK655434 TUU655430:TVG655434 UEQ655430:UFC655434 UOM655430:UOY655434 UYI655430:UYU655434 VIE655430:VIQ655434"/>
    <dataValidation allowBlank="1" showErrorMessage="1" sqref="VSA655430:VSM655434 WBW655430:WCI655434 WLS655430:WME655434 WVO655430:WWA655434 G720966:S720970 JC720966:JO720970 SY720966:TK720970 ACU720966:ADG720970 AMQ720966:ANC720970 AWM720966:AWY720970 BGI720966:BGU720970 BQE720966:BQQ720970 CAA720966:CAM720970 CJW720966:CKI720970 CTS720966:CUE720970 DDO720966:DEA720970 DNK720966:DNW720970 DXG720966:DXS720970 EHC720966:EHO720970 EQY720966:ERK720970 FAU720966:FBG720970 FKQ720966:FLC720970 FUM720966:FUY720970 GEI720966:GEU720970 GOE720966:GOQ720970 GYA720966:GYM720970 HHW720966:HII720970 HRS720966:HSE720970 IBO720966:ICA720970 ILK720966:ILW720970 IVG720966:IVS720970 JFC720966:JFO720970 JOY720966:JPK720970 JYU720966:JZG720970 KIQ720966:KJC720970 KSM720966:KSY720970 LCI720966:LCU720970 LME720966:LMQ720970 LWA720966:LWM720970 MFW720966:MGI720970 MPS720966:MQE720970 MZO720966:NAA720970 NJK720966:NJW720970 NTG720966:NTS720970 ODC720966:ODO720970 OMY720966:ONK720970 OWU720966:OXG720970 PGQ720966:PHC720970 PQM720966:PQY720970 QAI720966:QAU720970 QKE720966:QKQ720970 QUA720966:QUM720970 RDW720966:REI720970 RNS720966:ROE720970 RXO720966:RYA720970 SHK720966:SHW720970 SRG720966:SRS720970 TBC720966:TBO720970 TKY720966:TLK720970 TUU720966:TVG720970 UEQ720966:UFC720970 UOM720966:UOY720970 UYI720966:UYU720970 VIE720966:VIQ720970 VSA720966:VSM720970 WBW720966:WCI720970 WLS720966:WME720970 WVO720966:WWA720970 G786502:S786506 JC786502:JO786506 SY786502:TK786506 ACU786502:ADG786506 AMQ786502:ANC786506 AWM786502:AWY786506 BGI786502:BGU786506 BQE786502:BQQ786506 CAA786502:CAM786506 CJW786502:CKI786506 CTS786502:CUE786506 DDO786502:DEA786506 DNK786502:DNW786506 DXG786502:DXS786506 EHC786502:EHO786506 EQY786502:ERK786506 FAU786502:FBG786506 FKQ786502:FLC786506 FUM786502:FUY786506 GEI786502:GEU786506 GOE786502:GOQ786506 GYA786502:GYM786506 HHW786502:HII786506 HRS786502:HSE786506 IBO786502:ICA786506 ILK786502:ILW786506 IVG786502:IVS786506 JFC786502:JFO786506 JOY786502:JPK786506 JYU786502:JZG786506 KIQ786502:KJC786506 KSM786502:KSY786506"/>
    <dataValidation allowBlank="1" showErrorMessage="1" sqref="LCI786502:LCU786506 LME786502:LMQ786506 LWA786502:LWM786506 MFW786502:MGI786506 MPS786502:MQE786506 MZO786502:NAA786506 NJK786502:NJW786506 NTG786502:NTS786506 ODC786502:ODO786506 OMY786502:ONK786506 OWU786502:OXG786506 PGQ786502:PHC786506 PQM786502:PQY786506 QAI786502:QAU786506 QKE786502:QKQ786506 QUA786502:QUM786506 RDW786502:REI786506 RNS786502:ROE786506 RXO786502:RYA786506 SHK786502:SHW786506 SRG786502:SRS786506 TBC786502:TBO786506 TKY786502:TLK786506 TUU786502:TVG786506 UEQ786502:UFC786506 UOM786502:UOY786506 UYI786502:UYU786506 VIE786502:VIQ786506 VSA786502:VSM786506 WBW786502:WCI786506 WLS786502:WME786506 WVO786502:WWA786506 G852038:S852042 JC852038:JO852042 SY852038:TK852042 ACU852038:ADG852042 AMQ852038:ANC852042 AWM852038:AWY852042 BGI852038:BGU852042 BQE852038:BQQ852042 CAA852038:CAM852042 CJW852038:CKI852042 CTS852038:CUE852042 DDO852038:DEA852042 DNK852038:DNW852042 DXG852038:DXS852042 EHC852038:EHO852042 EQY852038:ERK852042 FAU852038:FBG852042 FKQ852038:FLC852042 FUM852038:FUY852042 GEI852038:GEU852042 GOE852038:GOQ852042 GYA852038:GYM852042 HHW852038:HII852042 HRS852038:HSE852042 IBO852038:ICA852042 ILK852038:ILW852042 IVG852038:IVS852042 JFC852038:JFO852042 JOY852038:JPK852042 JYU852038:JZG852042 KIQ852038:KJC852042 KSM852038:KSY852042 LCI852038:LCU852042 LME852038:LMQ852042 LWA852038:LWM852042 MFW852038:MGI852042 MPS852038:MQE852042 MZO852038:NAA852042 NJK852038:NJW852042 NTG852038:NTS852042 ODC852038:ODO852042 OMY852038:ONK852042 OWU852038:OXG852042 PGQ852038:PHC852042 PQM852038:PQY852042 QAI852038:QAU852042 QKE852038:QKQ852042 QUA852038:QUM852042 RDW852038:REI852042 RNS852038:ROE852042 RXO852038:RYA852042 SHK852038:SHW852042 SRG852038:SRS852042 TBC852038:TBO852042 TKY852038:TLK852042 TUU852038:TVG852042 UEQ852038:UFC852042 UOM852038:UOY852042 UYI852038:UYU852042 VIE852038:VIQ852042 VSA852038:VSM852042 WBW852038:WCI852042 WLS852038:WME852042 WVO852038:WWA852042 G917574:S917578 JC917574:JO917578 SY917574:TK917578 ACU917574:ADG917578"/>
    <dataValidation allowBlank="1" showErrorMessage="1" sqref="AMQ917574:ANC917578 AWM917574:AWY917578 BGI917574:BGU917578 BQE917574:BQQ917578 CAA917574:CAM917578 CJW917574:CKI917578 CTS917574:CUE917578 DDO917574:DEA917578 DNK917574:DNW917578 DXG917574:DXS917578 EHC917574:EHO917578 EQY917574:ERK917578 FAU917574:FBG917578 FKQ917574:FLC917578 FUM917574:FUY917578 GEI917574:GEU917578 GOE917574:GOQ917578 GYA917574:GYM917578 HHW917574:HII917578 HRS917574:HSE917578 IBO917574:ICA917578 ILK917574:ILW917578 IVG917574:IVS917578 JFC917574:JFO917578 JOY917574:JPK917578 JYU917574:JZG917578 KIQ917574:KJC917578 KSM917574:KSY917578 LCI917574:LCU917578 LME917574:LMQ917578 LWA917574:LWM917578 MFW917574:MGI917578 MPS917574:MQE917578 MZO917574:NAA917578 NJK917574:NJW917578 NTG917574:NTS917578 ODC917574:ODO917578 OMY917574:ONK917578 OWU917574:OXG917578 PGQ917574:PHC917578 PQM917574:PQY917578 QAI917574:QAU917578 QKE917574:QKQ917578 QUA917574:QUM917578 RDW917574:REI917578 RNS917574:ROE917578 RXO917574:RYA917578 SHK917574:SHW917578 SRG917574:SRS917578 TBC917574:TBO917578 TKY917574:TLK917578 TUU917574:TVG917578 UEQ917574:UFC917578 UOM917574:UOY917578 UYI917574:UYU917578 VIE917574:VIQ917578 VSA917574:VSM917578 WBW917574:WCI917578 WLS917574:WME917578 WVO917574:WWA917578 G983110:S983114 JC983110:JO983114 SY983110:TK983114 ACU983110:ADG983114 AMQ983110:ANC983114 AWM983110:AWY983114 BGI983110:BGU983114 BQE983110:BQQ983114 CAA983110:CAM983114 CJW983110:CKI983114 CTS983110:CUE983114 DDO983110:DEA983114 DNK983110:DNW983114 DXG983110:DXS983114 EHC983110:EHO983114 EQY983110:ERK983114 FAU983110:FBG983114 FKQ983110:FLC983114 FUM983110:FUY983114 GEI983110:GEU983114 GOE983110:GOQ983114 GYA983110:GYM983114 HHW983110:HII983114 HRS983110:HSE983114 IBO983110:ICA983114 ILK983110:ILW983114 IVG983110:IVS983114 JFC983110:JFO983114 JOY983110:JPK983114 JYU983110:JZG983114 KIQ983110:KJC983114 KSM983110:KSY983114 LCI983110:LCU983114 LME983110:LMQ983114 LWA983110:LWM983114 MFW983110:MGI983114 MPS983110:MQE983114 MZO983110:NAA983114 NJK983110:NJW983114 NTG983110:NTS983114"/>
    <dataValidation allowBlank="1" showErrorMessage="1" sqref="ODC983110:ODO983114 OMY983110:ONK983114 OWU983110:OXG983114 PGQ983110:PHC983114 PQM983110:PQY983114 QAI983110:QAU983114 QKE983110:QKQ983114 QUA983110:QUM983114 RDW983110:REI983114 RNS983110:ROE983114 RXO983110:RYA983114 SHK983110:SHW983114 SRG983110:SRS983114 TBC983110:TBO983114 TKY983110:TLK983114 TUU983110:TVG983114 UEQ983110:UFC983114 UOM983110:UOY983114 UYI983110:UYU983114 VIE983110:VIQ983114 VSA983110:VSM983114 WBW983110:WCI983114 WLS983110:WME983114 G70:H74 I70:S70 I72:S74"/>
    <dataValidation allowBlank="1" sqref="WVO983109:WWA983109 JC69:JO69 SY69:TK69 ACU69:ADG69 AMQ69:ANC69 AWM69:AWY69 BGI69:BGU69 BQE69:BQQ69 CAA69:CAM69 CJW69:CKI69 CTS69:CUE69 DDO69:DEA69 DNK69:DNW69 DXG69:DXS69 EHC69:EHO69 EQY69:ERK69 FAU69:FBG69 FKQ69:FLC69 FUM69:FUY69 GEI69:GEU69 GOE69:GOQ69 GYA69:GYM69 HHW69:HII69 HRS69:HSE69 IBO69:ICA69 ILK69:ILW69 IVG69:IVS69 JFC69:JFO69 JOY69:JPK69 JYU69:JZG69 KIQ69:KJC69 KSM69:KSY69 LCI69:LCU69 LME69:LMQ69 LWA69:LWM69 MFW69:MGI69 MPS69:MQE69 MZO69:NAA69 NJK69:NJW69 NTG69:NTS69 ODC69:ODO69 OMY69:ONK69 OWU69:OXG69 PGQ69:PHC69 PQM69:PQY69 QAI69:QAU69 QKE69:QKQ69 QUA69:QUM69 RDW69:REI69 RNS69:ROE69 RXO69:RYA69 SHK69:SHW69 SRG69:SRS69 TBC69:TBO69 TKY69:TLK69 TUU69:TVG69 UEQ69:UFC69 UOM69:UOY69 UYI69:UYU69 VIE69:VIQ69 VSA69:VSM69 WBW69:WCI69 WLS69:WME69 WVO69:WWA69 G65605:S65605 JC65605:JO65605 SY65605:TK65605 ACU65605:ADG65605 AMQ65605:ANC65605 AWM65605:AWY65605 BGI65605:BGU65605 BQE65605:BQQ65605 CAA65605:CAM65605 CJW65605:CKI65605 CTS65605:CUE65605 DDO65605:DEA65605 DNK65605:DNW65605 DXG65605:DXS65605 EHC65605:EHO65605 EQY65605:ERK65605 FAU65605:FBG65605 FKQ65605:FLC65605 FUM65605:FUY65605 GEI65605:GEU65605 GOE65605:GOQ65605 GYA65605:GYM65605 HHW65605:HII65605 HRS65605:HSE65605 IBO65605:ICA65605 ILK65605:ILW65605 IVG65605:IVS65605 JFC65605:JFO65605 JOY65605:JPK65605 JYU65605:JZG65605 KIQ65605:KJC65605 KSM65605:KSY65605 LCI65605:LCU65605 LME65605:LMQ65605 LWA65605:LWM65605 MFW65605:MGI65605"/>
    <dataValidation allowBlank="1" sqref="MPS65605:MQE65605 MZO65605:NAA65605 NJK65605:NJW65605 NTG65605:NTS65605 ODC65605:ODO65605 OMY65605:ONK65605 OWU65605:OXG65605 PGQ65605:PHC65605 PQM65605:PQY65605 QAI65605:QAU65605 QKE65605:QKQ65605 QUA65605:QUM65605 RDW65605:REI65605 RNS65605:ROE65605 RXO65605:RYA65605 SHK65605:SHW65605 SRG65605:SRS65605 TBC65605:TBO65605 TKY65605:TLK65605 TUU65605:TVG65605 UEQ65605:UFC65605 UOM65605:UOY65605 UYI65605:UYU65605 VIE65605:VIQ65605 VSA65605:VSM65605 WBW65605:WCI65605 WLS65605:WME65605 WVO65605:WWA65605 G131141:S131141 JC131141:JO131141 SY131141:TK131141 ACU131141:ADG131141 AMQ131141:ANC131141 AWM131141:AWY131141 BGI131141:BGU131141 BQE131141:BQQ131141 CAA131141:CAM131141 CJW131141:CKI131141 CTS131141:CUE131141 DDO131141:DEA131141 DNK131141:DNW131141 DXG131141:DXS131141 EHC131141:EHO131141 EQY131141:ERK131141 FAU131141:FBG131141 FKQ131141:FLC131141 FUM131141:FUY131141 GEI131141:GEU131141 GOE131141:GOQ131141 GYA131141:GYM131141 HHW131141:HII131141 HRS131141:HSE131141 IBO131141:ICA131141 ILK131141:ILW131141 IVG131141:IVS131141 JFC131141:JFO131141 JOY131141:JPK131141 JYU131141:JZG131141 KIQ131141:KJC131141 KSM131141:KSY131141 LCI131141:LCU131141 LME131141:LMQ131141 LWA131141:LWM131141 MFW131141:MGI131141 MPS131141:MQE131141 MZO131141:NAA131141 NJK131141:NJW131141 NTG131141:NTS131141 ODC131141:ODO131141 OMY131141:ONK131141 OWU131141:OXG131141 PGQ131141:PHC131141 PQM131141:PQY131141 QAI131141:QAU131141 QKE131141:QKQ131141 QUA131141:QUM131141 RDW131141:REI131141 RNS131141:ROE131141 RXO131141:RYA131141 SHK131141:SHW131141 SRG131141:SRS131141 TBC131141:TBO131141 TKY131141:TLK131141 TUU131141:TVG131141 UEQ131141:UFC131141 UOM131141:UOY131141 UYI131141:UYU131141 VIE131141:VIQ131141 VSA131141:VSM131141 WBW131141:WCI131141 WLS131141:WME131141 WVO131141:WWA131141 G196677:S196677 JC196677:JO196677 SY196677:TK196677 ACU196677:ADG196677 AMQ196677:ANC196677 AWM196677:AWY196677 BGI196677:BGU196677 BQE196677:BQQ196677"/>
    <dataValidation allowBlank="1" sqref="CAA196677:CAM196677 CJW196677:CKI196677 CTS196677:CUE196677 DDO196677:DEA196677 DNK196677:DNW196677 DXG196677:DXS196677 EHC196677:EHO196677 EQY196677:ERK196677 FAU196677:FBG196677 FKQ196677:FLC196677 FUM196677:FUY196677 GEI196677:GEU196677 GOE196677:GOQ196677 GYA196677:GYM196677 HHW196677:HII196677 HRS196677:HSE196677 IBO196677:ICA196677 ILK196677:ILW196677 IVG196677:IVS196677 JFC196677:JFO196677 JOY196677:JPK196677 JYU196677:JZG196677 KIQ196677:KJC196677 KSM196677:KSY196677 LCI196677:LCU196677 LME196677:LMQ196677 LWA196677:LWM196677 MFW196677:MGI196677 MPS196677:MQE196677 MZO196677:NAA196677 NJK196677:NJW196677 NTG196677:NTS196677 ODC196677:ODO196677 OMY196677:ONK196677 OWU196677:OXG196677 PGQ196677:PHC196677 PQM196677:PQY196677 QAI196677:QAU196677 QKE196677:QKQ196677 QUA196677:QUM196677 RDW196677:REI196677 RNS196677:ROE196677 RXO196677:RYA196677 SHK196677:SHW196677 SRG196677:SRS196677 TBC196677:TBO196677 TKY196677:TLK196677 TUU196677:TVG196677 UEQ196677:UFC196677 UOM196677:UOY196677 UYI196677:UYU196677 VIE196677:VIQ196677 VSA196677:VSM196677 WBW196677:WCI196677 WLS196677:WME196677 WVO196677:WWA196677 G262213:S262213 JC262213:JO262213 SY262213:TK262213 ACU262213:ADG262213 AMQ262213:ANC262213 AWM262213:AWY262213 BGI262213:BGU262213 BQE262213:BQQ262213 CAA262213:CAM262213 CJW262213:CKI262213 CTS262213:CUE262213 DDO262213:DEA262213 DNK262213:DNW262213 DXG262213:DXS262213 EHC262213:EHO262213 EQY262213:ERK262213 FAU262213:FBG262213 FKQ262213:FLC262213 FUM262213:FUY262213 GEI262213:GEU262213 GOE262213:GOQ262213 GYA262213:GYM262213 HHW262213:HII262213 HRS262213:HSE262213 IBO262213:ICA262213 ILK262213:ILW262213 IVG262213:IVS262213 JFC262213:JFO262213 JOY262213:JPK262213 JYU262213:JZG262213 KIQ262213:KJC262213 KSM262213:KSY262213 LCI262213:LCU262213 LME262213:LMQ262213 LWA262213:LWM262213 MFW262213:MGI262213 MPS262213:MQE262213 MZO262213:NAA262213 NJK262213:NJW262213 NTG262213:NTS262213 ODC262213:ODO262213 OMY262213:ONK262213 OWU262213:OXG262213 PGQ262213:PHC262213"/>
    <dataValidation allowBlank="1" sqref="PQM262213:PQY262213 QAI262213:QAU262213 QKE262213:QKQ262213 QUA262213:QUM262213 RDW262213:REI262213 RNS262213:ROE262213 RXO262213:RYA262213 SHK262213:SHW262213 SRG262213:SRS262213 TBC262213:TBO262213 TKY262213:TLK262213 TUU262213:TVG262213 UEQ262213:UFC262213 UOM262213:UOY262213 UYI262213:UYU262213 VIE262213:VIQ262213 VSA262213:VSM262213 WBW262213:WCI262213 WLS262213:WME262213 WVO262213:WWA262213 G327749:S327749 JC327749:JO327749 SY327749:TK327749 ACU327749:ADG327749 AMQ327749:ANC327749 AWM327749:AWY327749 BGI327749:BGU327749 BQE327749:BQQ327749 CAA327749:CAM327749 CJW327749:CKI327749 CTS327749:CUE327749 DDO327749:DEA327749 DNK327749:DNW327749 DXG327749:DXS327749 EHC327749:EHO327749 EQY327749:ERK327749 FAU327749:FBG327749 FKQ327749:FLC327749 FUM327749:FUY327749 GEI327749:GEU327749 GOE327749:GOQ327749 GYA327749:GYM327749 HHW327749:HII327749 HRS327749:HSE327749 IBO327749:ICA327749 ILK327749:ILW327749 IVG327749:IVS327749 JFC327749:JFO327749 JOY327749:JPK327749 JYU327749:JZG327749 KIQ327749:KJC327749 KSM327749:KSY327749 LCI327749:LCU327749 LME327749:LMQ327749 LWA327749:LWM327749 MFW327749:MGI327749 MPS327749:MQE327749 MZO327749:NAA327749 NJK327749:NJW327749 NTG327749:NTS327749 ODC327749:ODO327749 OMY327749:ONK327749 OWU327749:OXG327749 PGQ327749:PHC327749 PQM327749:PQY327749 QAI327749:QAU327749 QKE327749:QKQ327749 QUA327749:QUM327749 RDW327749:REI327749 RNS327749:ROE327749 RXO327749:RYA327749 SHK327749:SHW327749 SRG327749:SRS327749 TBC327749:TBO327749 TKY327749:TLK327749 TUU327749:TVG327749 UEQ327749:UFC327749 UOM327749:UOY327749 UYI327749:UYU327749 VIE327749:VIQ327749 VSA327749:VSM327749 WBW327749:WCI327749 WLS327749:WME327749 WVO327749:WWA327749 G393285:S393285 JC393285:JO393285 SY393285:TK393285 ACU393285:ADG393285 AMQ393285:ANC393285 AWM393285:AWY393285 BGI393285:BGU393285 BQE393285:BQQ393285 CAA393285:CAM393285 CJW393285:CKI393285 CTS393285:CUE393285 DDO393285:DEA393285 DNK393285:DNW393285 DXG393285:DXS393285 EHC393285:EHO393285 EQY393285:ERK393285"/>
    <dataValidation allowBlank="1" sqref="FAU393285:FBG393285 FKQ393285:FLC393285 FUM393285:FUY393285 GEI393285:GEU393285 GOE393285:GOQ393285 GYA393285:GYM393285 HHW393285:HII393285 HRS393285:HSE393285 IBO393285:ICA393285 ILK393285:ILW393285 IVG393285:IVS393285 JFC393285:JFO393285 JOY393285:JPK393285 JYU393285:JZG393285 KIQ393285:KJC393285 KSM393285:KSY393285 LCI393285:LCU393285 LME393285:LMQ393285 LWA393285:LWM393285 MFW393285:MGI393285 MPS393285:MQE393285 MZO393285:NAA393285 NJK393285:NJW393285 NTG393285:NTS393285 ODC393285:ODO393285 OMY393285:ONK393285 OWU393285:OXG393285 PGQ393285:PHC393285 PQM393285:PQY393285 QAI393285:QAU393285 QKE393285:QKQ393285 QUA393285:QUM393285 RDW393285:REI393285 RNS393285:ROE393285 RXO393285:RYA393285 SHK393285:SHW393285 SRG393285:SRS393285 TBC393285:TBO393285 TKY393285:TLK393285 TUU393285:TVG393285 UEQ393285:UFC393285 UOM393285:UOY393285 UYI393285:UYU393285 VIE393285:VIQ393285 VSA393285:VSM393285 WBW393285:WCI393285 WLS393285:WME393285 WVO393285:WWA393285 G458821:S458821 JC458821:JO458821 SY458821:TK458821 ACU458821:ADG458821 AMQ458821:ANC458821 AWM458821:AWY458821 BGI458821:BGU458821 BQE458821:BQQ458821 CAA458821:CAM458821 CJW458821:CKI458821 CTS458821:CUE458821 DDO458821:DEA458821 DNK458821:DNW458821 DXG458821:DXS458821 EHC458821:EHO458821 EQY458821:ERK458821 FAU458821:FBG458821 FKQ458821:FLC458821 FUM458821:FUY458821 GEI458821:GEU458821 GOE458821:GOQ458821 GYA458821:GYM458821 HHW458821:HII458821 HRS458821:HSE458821 IBO458821:ICA458821 ILK458821:ILW458821 IVG458821:IVS458821 JFC458821:JFO458821 JOY458821:JPK458821 JYU458821:JZG458821 KIQ458821:KJC458821 KSM458821:KSY458821 LCI458821:LCU458821 LME458821:LMQ458821 LWA458821:LWM458821 MFW458821:MGI458821 MPS458821:MQE458821 MZO458821:NAA458821 NJK458821:NJW458821 NTG458821:NTS458821 ODC458821:ODO458821 OMY458821:ONK458821 OWU458821:OXG458821 PGQ458821:PHC458821 PQM458821:PQY458821 QAI458821:QAU458821 QKE458821:QKQ458821 QUA458821:QUM458821 RDW458821:REI458821 RNS458821:ROE458821 RXO458821:RYA458821 SHK458821:SHW458821"/>
    <dataValidation allowBlank="1" sqref="SRG458821:SRS458821 TBC458821:TBO458821 TKY458821:TLK458821 TUU458821:TVG458821 UEQ458821:UFC458821 UOM458821:UOY458821 UYI458821:UYU458821 VIE458821:VIQ458821 VSA458821:VSM458821 WBW458821:WCI458821 WLS458821:WME458821 WVO458821:WWA458821 G524357:S524357 JC524357:JO524357 SY524357:TK524357 ACU524357:ADG524357 AMQ524357:ANC524357 AWM524357:AWY524357 BGI524357:BGU524357 BQE524357:BQQ524357 CAA524357:CAM524357 CJW524357:CKI524357 CTS524357:CUE524357 DDO524357:DEA524357 DNK524357:DNW524357 DXG524357:DXS524357 EHC524357:EHO524357 EQY524357:ERK524357 FAU524357:FBG524357 FKQ524357:FLC524357 FUM524357:FUY524357 GEI524357:GEU524357 GOE524357:GOQ524357 GYA524357:GYM524357 HHW524357:HII524357 HRS524357:HSE524357 IBO524357:ICA524357 ILK524357:ILW524357 IVG524357:IVS524357 JFC524357:JFO524357 JOY524357:JPK524357 JYU524357:JZG524357 KIQ524357:KJC524357 KSM524357:KSY524357 LCI524357:LCU524357 LME524357:LMQ524357 LWA524357:LWM524357 MFW524357:MGI524357 MPS524357:MQE524357 MZO524357:NAA524357 NJK524357:NJW524357 NTG524357:NTS524357 ODC524357:ODO524357 OMY524357:ONK524357 OWU524357:OXG524357 PGQ524357:PHC524357 PQM524357:PQY524357 QAI524357:QAU524357 QKE524357:QKQ524357 QUA524357:QUM524357 RDW524357:REI524357 RNS524357:ROE524357 RXO524357:RYA524357 SHK524357:SHW524357 SRG524357:SRS524357 TBC524357:TBO524357 TKY524357:TLK524357 TUU524357:TVG524357 UEQ524357:UFC524357 UOM524357:UOY524357 UYI524357:UYU524357 VIE524357:VIQ524357 VSA524357:VSM524357 WBW524357:WCI524357 WLS524357:WME524357 WVO524357:WWA524357 G589893:S589893 JC589893:JO589893 SY589893:TK589893 ACU589893:ADG589893 AMQ589893:ANC589893 AWM589893:AWY589893 BGI589893:BGU589893 BQE589893:BQQ589893 CAA589893:CAM589893 CJW589893:CKI589893 CTS589893:CUE589893 DDO589893:DEA589893 DNK589893:DNW589893 DXG589893:DXS589893 EHC589893:EHO589893 EQY589893:ERK589893 FAU589893:FBG589893 FKQ589893:FLC589893 FUM589893:FUY589893 GEI589893:GEU589893 GOE589893:GOQ589893 GYA589893:GYM589893 HHW589893:HII589893 HRS589893:HSE589893"/>
    <dataValidation allowBlank="1" sqref="IBO589893:ICA589893 ILK589893:ILW589893 IVG589893:IVS589893 JFC589893:JFO589893 JOY589893:JPK589893 JYU589893:JZG589893 KIQ589893:KJC589893 KSM589893:KSY589893 LCI589893:LCU589893 LME589893:LMQ589893 LWA589893:LWM589893 MFW589893:MGI589893 MPS589893:MQE589893 MZO589893:NAA589893 NJK589893:NJW589893 NTG589893:NTS589893 ODC589893:ODO589893 OMY589893:ONK589893 OWU589893:OXG589893 PGQ589893:PHC589893 PQM589893:PQY589893 QAI589893:QAU589893 QKE589893:QKQ589893 QUA589893:QUM589893 RDW589893:REI589893 RNS589893:ROE589893 RXO589893:RYA589893 SHK589893:SHW589893 SRG589893:SRS589893 TBC589893:TBO589893 TKY589893:TLK589893 TUU589893:TVG589893 UEQ589893:UFC589893 UOM589893:UOY589893 UYI589893:UYU589893 VIE589893:VIQ589893 VSA589893:VSM589893 WBW589893:WCI589893 WLS589893:WME589893 WVO589893:WWA589893 G655429:S655429 JC655429:JO655429 SY655429:TK655429 ACU655429:ADG655429 AMQ655429:ANC655429 AWM655429:AWY655429 BGI655429:BGU655429 BQE655429:BQQ655429 CAA655429:CAM655429 CJW655429:CKI655429 CTS655429:CUE655429 DDO655429:DEA655429 DNK655429:DNW655429 DXG655429:DXS655429 EHC655429:EHO655429 EQY655429:ERK655429 FAU655429:FBG655429 FKQ655429:FLC655429 FUM655429:FUY655429 GEI655429:GEU655429 GOE655429:GOQ655429 GYA655429:GYM655429 HHW655429:HII655429 HRS655429:HSE655429 IBO655429:ICA655429 ILK655429:ILW655429 IVG655429:IVS655429 JFC655429:JFO655429 JOY655429:JPK655429 JYU655429:JZG655429 KIQ655429:KJC655429 KSM655429:KSY655429 LCI655429:LCU655429 LME655429:LMQ655429 LWA655429:LWM655429 MFW655429:MGI655429 MPS655429:MQE655429 MZO655429:NAA655429 NJK655429:NJW655429 NTG655429:NTS655429 ODC655429:ODO655429 OMY655429:ONK655429 OWU655429:OXG655429 PGQ655429:PHC655429 PQM655429:PQY655429 QAI655429:QAU655429 QKE655429:QKQ655429 QUA655429:QUM655429 RDW655429:REI655429 RNS655429:ROE655429 RXO655429:RYA655429 SHK655429:SHW655429 SRG655429:SRS655429 TBC655429:TBO655429 TKY655429:TLK655429 TUU655429:TVG655429 UEQ655429:UFC655429 UOM655429:UOY655429 UYI655429:UYU655429 VIE655429:VIQ655429"/>
    <dataValidation allowBlank="1" sqref="VSA655429:VSM655429 WBW655429:WCI655429 WLS655429:WME655429 WVO655429:WWA655429 G720965:S720965 JC720965:JO720965 SY720965:TK720965 ACU720965:ADG720965 AMQ720965:ANC720965 AWM720965:AWY720965 BGI720965:BGU720965 BQE720965:BQQ720965 CAA720965:CAM720965 CJW720965:CKI720965 CTS720965:CUE720965 DDO720965:DEA720965 DNK720965:DNW720965 DXG720965:DXS720965 EHC720965:EHO720965 EQY720965:ERK720965 FAU720965:FBG720965 FKQ720965:FLC720965 FUM720965:FUY720965 GEI720965:GEU720965 GOE720965:GOQ720965 GYA720965:GYM720965 HHW720965:HII720965 HRS720965:HSE720965 IBO720965:ICA720965 ILK720965:ILW720965 IVG720965:IVS720965 JFC720965:JFO720965 JOY720965:JPK720965 JYU720965:JZG720965 KIQ720965:KJC720965 KSM720965:KSY720965 LCI720965:LCU720965 LME720965:LMQ720965 LWA720965:LWM720965 MFW720965:MGI720965 MPS720965:MQE720965 MZO720965:NAA720965 NJK720965:NJW720965 NTG720965:NTS720965 ODC720965:ODO720965 OMY720965:ONK720965 OWU720965:OXG720965 PGQ720965:PHC720965 PQM720965:PQY720965 QAI720965:QAU720965 QKE720965:QKQ720965 QUA720965:QUM720965 RDW720965:REI720965 RNS720965:ROE720965 RXO720965:RYA720965 SHK720965:SHW720965 SRG720965:SRS720965 TBC720965:TBO720965 TKY720965:TLK720965 TUU720965:TVG720965 UEQ720965:UFC720965 UOM720965:UOY720965 UYI720965:UYU720965 VIE720965:VIQ720965 VSA720965:VSM720965 WBW720965:WCI720965 WLS720965:WME720965 WVO720965:WWA720965 G786501:S786501 JC786501:JO786501 SY786501:TK786501 ACU786501:ADG786501 AMQ786501:ANC786501 AWM786501:AWY786501 BGI786501:BGU786501 BQE786501:BQQ786501 CAA786501:CAM786501 CJW786501:CKI786501 CTS786501:CUE786501 DDO786501:DEA786501 DNK786501:DNW786501 DXG786501:DXS786501 EHC786501:EHO786501 EQY786501:ERK786501 FAU786501:FBG786501 FKQ786501:FLC786501 FUM786501:FUY786501 GEI786501:GEU786501 GOE786501:GOQ786501 GYA786501:GYM786501 HHW786501:HII786501 HRS786501:HSE786501 IBO786501:ICA786501 ILK786501:ILW786501 IVG786501:IVS786501 JFC786501:JFO786501 JOY786501:JPK786501 JYU786501:JZG786501 KIQ786501:KJC786501 KSM786501:KSY786501"/>
    <dataValidation allowBlank="1" sqref="LCI786501:LCU786501 LME786501:LMQ786501 LWA786501:LWM786501 MFW786501:MGI786501 MPS786501:MQE786501 MZO786501:NAA786501 NJK786501:NJW786501 NTG786501:NTS786501 ODC786501:ODO786501 OMY786501:ONK786501 OWU786501:OXG786501 PGQ786501:PHC786501 PQM786501:PQY786501 QAI786501:QAU786501 QKE786501:QKQ786501 QUA786501:QUM786501 RDW786501:REI786501 RNS786501:ROE786501 RXO786501:RYA786501 SHK786501:SHW786501 SRG786501:SRS786501 TBC786501:TBO786501 TKY786501:TLK786501 TUU786501:TVG786501 UEQ786501:UFC786501 UOM786501:UOY786501 UYI786501:UYU786501 VIE786501:VIQ786501 VSA786501:VSM786501 WBW786501:WCI786501 WLS786501:WME786501 WVO786501:WWA786501 G852037:S852037 JC852037:JO852037 SY852037:TK852037 ACU852037:ADG852037 AMQ852037:ANC852037 AWM852037:AWY852037 BGI852037:BGU852037 BQE852037:BQQ852037 CAA852037:CAM852037 CJW852037:CKI852037 CTS852037:CUE852037 DDO852037:DEA852037 DNK852037:DNW852037 DXG852037:DXS852037 EHC852037:EHO852037 EQY852037:ERK852037 FAU852037:FBG852037 FKQ852037:FLC852037 FUM852037:FUY852037 GEI852037:GEU852037 GOE852037:GOQ852037 GYA852037:GYM852037 HHW852037:HII852037 HRS852037:HSE852037 IBO852037:ICA852037 ILK852037:ILW852037 IVG852037:IVS852037 JFC852037:JFO852037 JOY852037:JPK852037 JYU852037:JZG852037 KIQ852037:KJC852037 KSM852037:KSY852037 LCI852037:LCU852037 LME852037:LMQ852037 LWA852037:LWM852037 MFW852037:MGI852037 MPS852037:MQE852037 MZO852037:NAA852037 NJK852037:NJW852037 NTG852037:NTS852037 ODC852037:ODO852037 OMY852037:ONK852037 OWU852037:OXG852037 PGQ852037:PHC852037 PQM852037:PQY852037 QAI852037:QAU852037 QKE852037:QKQ852037 QUA852037:QUM852037 RDW852037:REI852037 RNS852037:ROE852037 RXO852037:RYA852037 SHK852037:SHW852037 SRG852037:SRS852037 TBC852037:TBO852037 TKY852037:TLK852037 TUU852037:TVG852037 UEQ852037:UFC852037 UOM852037:UOY852037 UYI852037:UYU852037 VIE852037:VIQ852037 VSA852037:VSM852037 WBW852037:WCI852037 WLS852037:WME852037 WVO852037:WWA852037 G917573:S917573 JC917573:JO917573 SY917573:TK917573 ACU917573:ADG917573"/>
    <dataValidation allowBlank="1" sqref="AMQ917573:ANC917573 AWM917573:AWY917573 BGI917573:BGU917573 BQE917573:BQQ917573 CAA917573:CAM917573 CJW917573:CKI917573 CTS917573:CUE917573 DDO917573:DEA917573 DNK917573:DNW917573 DXG917573:DXS917573 EHC917573:EHO917573 EQY917573:ERK917573 FAU917573:FBG917573 FKQ917573:FLC917573 FUM917573:FUY917573 GEI917573:GEU917573 GOE917573:GOQ917573 GYA917573:GYM917573 HHW917573:HII917573 HRS917573:HSE917573 IBO917573:ICA917573 ILK917573:ILW917573 IVG917573:IVS917573 JFC917573:JFO917573 JOY917573:JPK917573 JYU917573:JZG917573 KIQ917573:KJC917573 KSM917573:KSY917573 LCI917573:LCU917573 LME917573:LMQ917573 LWA917573:LWM917573 MFW917573:MGI917573 MPS917573:MQE917573 MZO917573:NAA917573 NJK917573:NJW917573 NTG917573:NTS917573 ODC917573:ODO917573 OMY917573:ONK917573 OWU917573:OXG917573 PGQ917573:PHC917573 PQM917573:PQY917573 QAI917573:QAU917573 QKE917573:QKQ917573 QUA917573:QUM917573 RDW917573:REI917573 RNS917573:ROE917573 RXO917573:RYA917573 SHK917573:SHW917573 SRG917573:SRS917573 TBC917573:TBO917573 TKY917573:TLK917573 TUU917573:TVG917573 UEQ917573:UFC917573 UOM917573:UOY917573 UYI917573:UYU917573 VIE917573:VIQ917573 VSA917573:VSM917573 WBW917573:WCI917573 WLS917573:WME917573 WVO917573:WWA917573 G983109:S983109 JC983109:JO983109 SY983109:TK983109 ACU983109:ADG983109 AMQ983109:ANC983109 AWM983109:AWY983109 BGI983109:BGU983109 BQE983109:BQQ983109 CAA983109:CAM983109 CJW983109:CKI983109 CTS983109:CUE983109 DDO983109:DEA983109 DNK983109:DNW983109 DXG983109:DXS983109 EHC983109:EHO983109 EQY983109:ERK983109 FAU983109:FBG983109 FKQ983109:FLC983109 FUM983109:FUY983109 GEI983109:GEU983109 GOE983109:GOQ983109 GYA983109:GYM983109 HHW983109:HII983109 HRS983109:HSE983109 IBO983109:ICA983109 ILK983109:ILW983109 IVG983109:IVS983109 JFC983109:JFO983109 JOY983109:JPK983109 JYU983109:JZG983109 KIQ983109:KJC983109 KSM983109:KSY983109 LCI983109:LCU983109 LME983109:LMQ983109 LWA983109:LWM983109 MFW983109:MGI983109 MPS983109:MQE983109 MZO983109:NAA983109 NJK983109:NJW983109 NTG983109:NTS983109"/>
    <dataValidation allowBlank="1" sqref="ODC983109:ODO983109 OMY983109:ONK983109 OWU983109:OXG983109 PGQ983109:PHC983109 PQM983109:PQY983109 QAI983109:QAU983109 QKE983109:QKQ983109 QUA983109:QUM983109 RDW983109:REI983109 RNS983109:ROE983109 RXO983109:RYA983109 SHK983109:SHW983109 SRG983109:SRS983109 TBC983109:TBO983109 TKY983109:TLK983109 TUU983109:TVG983109 UEQ983109:UFC983109 UOM983109:UOY983109 UYI983109:UYU983109 VIE983109:VIQ983109 VSA983109:VSM983109 WBW983109:WCI983109 WLS983109:WME983109 G69:H69"/>
    <dataValidation type="list" allowBlank="1" showInputMessage="1" sqref="JE67:JM67 WVQ983107:WVY983107 WLU983107:WMC983107 WBY983107:WCG983107 VSC983107:VSK983107 VIG983107:VIO983107 UYK983107:UYS983107 UOO983107:UOW983107 UES983107:UFA983107 TUW983107:TVE983107 TLA983107:TLI983107 TBE983107:TBM983107 SRI983107:SRQ983107 SHM983107:SHU983107 RXQ983107:RXY983107 RNU983107:ROC983107 RDY983107:REG983107 QUC983107:QUK983107 QKG983107:QKO983107 QAK983107:QAS983107 PQO983107:PQW983107 PGS983107:PHA983107 OWW983107:OXE983107 ONA983107:ONI983107 ODE983107:ODM983107 NTI983107:NTQ983107 NJM983107:NJU983107 MZQ983107:MZY983107 MPU983107:MQC983107 MFY983107:MGG983107 LWC983107:LWK983107 LMG983107:LMO983107 LCK983107:LCS983107 KSO983107:KSW983107 KIS983107:KJA983107 JYW983107:JZE983107 JPA983107:JPI983107 JFE983107:JFM983107 IVI983107:IVQ983107 ILM983107:ILU983107 IBQ983107:IBY983107 HRU983107:HSC983107 HHY983107:HIG983107 GYC983107:GYK983107 GOG983107:GOO983107 GEK983107:GES983107 FUO983107:FUW983107 FKS983107:FLA983107 FAW983107:FBE983107 ERA983107:ERI983107 EHE983107:EHM983107 DXI983107:DXQ983107 DNM983107:DNU983107 DDQ983107:DDY983107 CTU983107:CUC983107 CJY983107:CKG983107 CAC983107:CAK983107 BQG983107:BQO983107 BGK983107:BGS983107 AWO983107:AWW983107 AMS983107:ANA983107 ACW983107:ADE983107 TA983107:TI983107 JE983107:JM983107 I983107:Q983107 WVQ917571:WVY917571 WLU917571:WMC917571 WBY917571:WCG917571 VSC917571:VSK917571 VIG917571:VIO917571 UYK917571:UYS917571 UOO917571:UOW917571 UES917571:UFA917571 TUW917571:TVE917571 TLA917571:TLI917571 TBE917571:TBM917571 SRI917571:SRQ917571 SHM917571:SHU917571 RXQ917571:RXY917571 RNU917571:ROC917571 RDY917571:REG917571 QUC917571:QUK917571 QKG917571:QKO917571 QAK917571:QAS917571 PQO917571:PQW917571 PGS917571:PHA917571 OWW917571:OXE917571 ONA917571:ONI917571 ODE917571:ODM917571 NTI917571:NTQ917571 NJM917571:NJU917571 MZQ917571:MZY917571 MPU917571:MQC917571 MFY917571:MGG917571 LWC917571:LWK917571 LMG917571:LMO917571 LCK917571:LCS917571 KSO917571:KSW917571 KIS917571:KJA917571 JYW917571:JZE917571">
      <formula1>$AV$8:$AV$11</formula1>
    </dataValidation>
    <dataValidation type="list" allowBlank="1" showInputMessage="1" sqref="JPA917571:JPI917571 JFE917571:JFM917571 IVI917571:IVQ917571 ILM917571:ILU917571 IBQ917571:IBY917571 HRU917571:HSC917571 HHY917571:HIG917571 GYC917571:GYK917571 GOG917571:GOO917571 GEK917571:GES917571 FUO917571:FUW917571 FKS917571:FLA917571 FAW917571:FBE917571 ERA917571:ERI917571 EHE917571:EHM917571 DXI917571:DXQ917571 DNM917571:DNU917571 DDQ917571:DDY917571 CTU917571:CUC917571 CJY917571:CKG917571 CAC917571:CAK917571 BQG917571:BQO917571 BGK917571:BGS917571 AWO917571:AWW917571 AMS917571:ANA917571 ACW917571:ADE917571 TA917571:TI917571 JE917571:JM917571 I917571:Q917571 WVQ852035:WVY852035 WLU852035:WMC852035 WBY852035:WCG852035 VSC852035:VSK852035 VIG852035:VIO852035 UYK852035:UYS852035 UOO852035:UOW852035 UES852035:UFA852035 TUW852035:TVE852035 TLA852035:TLI852035 TBE852035:TBM852035 SRI852035:SRQ852035 SHM852035:SHU852035 RXQ852035:RXY852035 RNU852035:ROC852035 RDY852035:REG852035 QUC852035:QUK852035 QKG852035:QKO852035 QAK852035:QAS852035 PQO852035:PQW852035 PGS852035:PHA852035 OWW852035:OXE852035 ONA852035:ONI852035 ODE852035:ODM852035 NTI852035:NTQ852035 NJM852035:NJU852035 MZQ852035:MZY852035 MPU852035:MQC852035 MFY852035:MGG852035 LWC852035:LWK852035 LMG852035:LMO852035 LCK852035:LCS852035 KSO852035:KSW852035 KIS852035:KJA852035 JYW852035:JZE852035 JPA852035:JPI852035 JFE852035:JFM852035 IVI852035:IVQ852035 ILM852035:ILU852035 IBQ852035:IBY852035 HRU852035:HSC852035 HHY852035:HIG852035 GYC852035:GYK852035 GOG852035:GOO852035 GEK852035:GES852035 FUO852035:FUW852035 FKS852035:FLA852035 FAW852035:FBE852035 ERA852035:ERI852035 EHE852035:EHM852035 DXI852035:DXQ852035 DNM852035:DNU852035 DDQ852035:DDY852035 CTU852035:CUC852035 CJY852035:CKG852035 CAC852035:CAK852035 BQG852035:BQO852035 BGK852035:BGS852035 AWO852035:AWW852035 AMS852035:ANA852035 ACW852035:ADE852035 TA852035:TI852035 JE852035:JM852035 I852035:Q852035 WVQ786499:WVY786499 WLU786499:WMC786499 WBY786499:WCG786499 VSC786499:VSK786499 VIG786499:VIO786499 UYK786499:UYS786499 UOO786499:UOW786499">
      <formula1>$AV$8:$AV$11</formula1>
    </dataValidation>
    <dataValidation type="list" allowBlank="1" showInputMessage="1" sqref="UES786499:UFA786499 TUW786499:TVE786499 TLA786499:TLI786499 TBE786499:TBM786499 SRI786499:SRQ786499 SHM786499:SHU786499 RXQ786499:RXY786499 RNU786499:ROC786499 RDY786499:REG786499 QUC786499:QUK786499 QKG786499:QKO786499 QAK786499:QAS786499 PQO786499:PQW786499 PGS786499:PHA786499 OWW786499:OXE786499 ONA786499:ONI786499 ODE786499:ODM786499 NTI786499:NTQ786499 NJM786499:NJU786499 MZQ786499:MZY786499 MPU786499:MQC786499 MFY786499:MGG786499 LWC786499:LWK786499 LMG786499:LMO786499 LCK786499:LCS786499 KSO786499:KSW786499 KIS786499:KJA786499 JYW786499:JZE786499 JPA786499:JPI786499 JFE786499:JFM786499 IVI786499:IVQ786499 ILM786499:ILU786499 IBQ786499:IBY786499 HRU786499:HSC786499 HHY786499:HIG786499 GYC786499:GYK786499 GOG786499:GOO786499 GEK786499:GES786499 FUO786499:FUW786499 FKS786499:FLA786499 FAW786499:FBE786499 ERA786499:ERI786499 EHE786499:EHM786499 DXI786499:DXQ786499 DNM786499:DNU786499 DDQ786499:DDY786499 CTU786499:CUC786499 CJY786499:CKG786499 CAC786499:CAK786499 BQG786499:BQO786499 BGK786499:BGS786499 AWO786499:AWW786499 AMS786499:ANA786499 ACW786499:ADE786499 TA786499:TI786499 JE786499:JM786499 I786499:Q786499 WVQ720963:WVY720963 WLU720963:WMC720963 WBY720963:WCG720963 VSC720963:VSK720963 VIG720963:VIO720963 UYK720963:UYS720963 UOO720963:UOW720963 UES720963:UFA720963 TUW720963:TVE720963 TLA720963:TLI720963 TBE720963:TBM720963 SRI720963:SRQ720963 SHM720963:SHU720963 RXQ720963:RXY720963 RNU720963:ROC720963 RDY720963:REG720963 QUC720963:QUK720963 QKG720963:QKO720963 QAK720963:QAS720963 PQO720963:PQW720963 PGS720963:PHA720963 OWW720963:OXE720963 ONA720963:ONI720963 ODE720963:ODM720963 NTI720963:NTQ720963 NJM720963:NJU720963 MZQ720963:MZY720963 MPU720963:MQC720963 MFY720963:MGG720963 LWC720963:LWK720963 LMG720963:LMO720963 LCK720963:LCS720963 KSO720963:KSW720963 KIS720963:KJA720963 JYW720963:JZE720963 JPA720963:JPI720963 JFE720963:JFM720963 IVI720963:IVQ720963 ILM720963:ILU720963 IBQ720963:IBY720963 HRU720963:HSC720963 HHY720963:HIG720963 GYC720963:GYK720963">
      <formula1>$AV$8:$AV$11</formula1>
    </dataValidation>
    <dataValidation type="list" allowBlank="1" showInputMessage="1" sqref="GOG720963:GOO720963 GEK720963:GES720963 FUO720963:FUW720963 FKS720963:FLA720963 FAW720963:FBE720963 ERA720963:ERI720963 EHE720963:EHM720963 DXI720963:DXQ720963 DNM720963:DNU720963 DDQ720963:DDY720963 CTU720963:CUC720963 CJY720963:CKG720963 CAC720963:CAK720963 BQG720963:BQO720963 BGK720963:BGS720963 AWO720963:AWW720963 AMS720963:ANA720963 ACW720963:ADE720963 TA720963:TI720963 JE720963:JM720963 I720963:Q720963 WVQ655427:WVY655427 WLU655427:WMC655427 WBY655427:WCG655427 VSC655427:VSK655427 VIG655427:VIO655427 UYK655427:UYS655427 UOO655427:UOW655427 UES655427:UFA655427 TUW655427:TVE655427 TLA655427:TLI655427 TBE655427:TBM655427 SRI655427:SRQ655427 SHM655427:SHU655427 RXQ655427:RXY655427 RNU655427:ROC655427 RDY655427:REG655427 QUC655427:QUK655427 QKG655427:QKO655427 QAK655427:QAS655427 PQO655427:PQW655427 PGS655427:PHA655427 OWW655427:OXE655427 ONA655427:ONI655427 ODE655427:ODM655427 NTI655427:NTQ655427 NJM655427:NJU655427 MZQ655427:MZY655427 MPU655427:MQC655427 MFY655427:MGG655427 LWC655427:LWK655427 LMG655427:LMO655427 LCK655427:LCS655427 KSO655427:KSW655427 KIS655427:KJA655427 JYW655427:JZE655427 JPA655427:JPI655427 JFE655427:JFM655427 IVI655427:IVQ655427 ILM655427:ILU655427 IBQ655427:IBY655427 HRU655427:HSC655427 HHY655427:HIG655427 GYC655427:GYK655427 GOG655427:GOO655427 GEK655427:GES655427 FUO655427:FUW655427 FKS655427:FLA655427 FAW655427:FBE655427 ERA655427:ERI655427 EHE655427:EHM655427 DXI655427:DXQ655427 DNM655427:DNU655427 DDQ655427:DDY655427 CTU655427:CUC655427 CJY655427:CKG655427 CAC655427:CAK655427 BQG655427:BQO655427 BGK655427:BGS655427 AWO655427:AWW655427 AMS655427:ANA655427 ACW655427:ADE655427 TA655427:TI655427 JE655427:JM655427 I655427:Q655427 WVQ589891:WVY589891 WLU589891:WMC589891 WBY589891:WCG589891 VSC589891:VSK589891 VIG589891:VIO589891 UYK589891:UYS589891 UOO589891:UOW589891 UES589891:UFA589891 TUW589891:TVE589891 TLA589891:TLI589891 TBE589891:TBM589891 SRI589891:SRQ589891 SHM589891:SHU589891 RXQ589891:RXY589891 RNU589891:ROC589891">
      <formula1>$AV$8:$AV$11</formula1>
    </dataValidation>
    <dataValidation type="list" allowBlank="1" showInputMessage="1" sqref="RDY589891:REG589891 QUC589891:QUK589891 QKG589891:QKO589891 QAK589891:QAS589891 PQO589891:PQW589891 PGS589891:PHA589891 OWW589891:OXE589891 ONA589891:ONI589891 ODE589891:ODM589891 NTI589891:NTQ589891 NJM589891:NJU589891 MZQ589891:MZY589891 MPU589891:MQC589891 MFY589891:MGG589891 LWC589891:LWK589891 LMG589891:LMO589891 LCK589891:LCS589891 KSO589891:KSW589891 KIS589891:KJA589891 JYW589891:JZE589891 JPA589891:JPI589891 JFE589891:JFM589891 IVI589891:IVQ589891 ILM589891:ILU589891 IBQ589891:IBY589891 HRU589891:HSC589891 HHY589891:HIG589891 GYC589891:GYK589891 GOG589891:GOO589891 GEK589891:GES589891 FUO589891:FUW589891 FKS589891:FLA589891 FAW589891:FBE589891 ERA589891:ERI589891 EHE589891:EHM589891 DXI589891:DXQ589891 DNM589891:DNU589891 DDQ589891:DDY589891 CTU589891:CUC589891 CJY589891:CKG589891 CAC589891:CAK589891 BQG589891:BQO589891 BGK589891:BGS589891 AWO589891:AWW589891 AMS589891:ANA589891 ACW589891:ADE589891 TA589891:TI589891 JE589891:JM589891 I589891:Q589891 WVQ524355:WVY524355 WLU524355:WMC524355 WBY524355:WCG524355 VSC524355:VSK524355 VIG524355:VIO524355 UYK524355:UYS524355 UOO524355:UOW524355 UES524355:UFA524355 TUW524355:TVE524355 TLA524355:TLI524355 TBE524355:TBM524355 SRI524355:SRQ524355 SHM524355:SHU524355 RXQ524355:RXY524355 RNU524355:ROC524355 RDY524355:REG524355 QUC524355:QUK524355 QKG524355:QKO524355 QAK524355:QAS524355 PQO524355:PQW524355 PGS524355:PHA524355 OWW524355:OXE524355 ONA524355:ONI524355 ODE524355:ODM524355 NTI524355:NTQ524355 NJM524355:NJU524355 MZQ524355:MZY524355 MPU524355:MQC524355 MFY524355:MGG524355 LWC524355:LWK524355 LMG524355:LMO524355 LCK524355:LCS524355 KSO524355:KSW524355 KIS524355:KJA524355 JYW524355:JZE524355 JPA524355:JPI524355 JFE524355:JFM524355 IVI524355:IVQ524355 ILM524355:ILU524355 IBQ524355:IBY524355 HRU524355:HSC524355 HHY524355:HIG524355 GYC524355:GYK524355 GOG524355:GOO524355 GEK524355:GES524355 FUO524355:FUW524355 FKS524355:FLA524355 FAW524355:FBE524355 ERA524355:ERI524355 EHE524355:EHM524355 DXI524355:DXQ524355">
      <formula1>$AV$8:$AV$11</formula1>
    </dataValidation>
    <dataValidation type="list" allowBlank="1" showInputMessage="1" sqref="DNM524355:DNU524355 DDQ524355:DDY524355 CTU524355:CUC524355 CJY524355:CKG524355 CAC524355:CAK524355 BQG524355:BQO524355 BGK524355:BGS524355 AWO524355:AWW524355 AMS524355:ANA524355 ACW524355:ADE524355 TA524355:TI524355 JE524355:JM524355 I524355:Q524355 WVQ458819:WVY458819 WLU458819:WMC458819 WBY458819:WCG458819 VSC458819:VSK458819 VIG458819:VIO458819 UYK458819:UYS458819 UOO458819:UOW458819 UES458819:UFA458819 TUW458819:TVE458819 TLA458819:TLI458819 TBE458819:TBM458819 SRI458819:SRQ458819 SHM458819:SHU458819 RXQ458819:RXY458819 RNU458819:ROC458819 RDY458819:REG458819 QUC458819:QUK458819 QKG458819:QKO458819 QAK458819:QAS458819 PQO458819:PQW458819 PGS458819:PHA458819 OWW458819:OXE458819 ONA458819:ONI458819 ODE458819:ODM458819 NTI458819:NTQ458819 NJM458819:NJU458819 MZQ458819:MZY458819 MPU458819:MQC458819 MFY458819:MGG458819 LWC458819:LWK458819 LMG458819:LMO458819 LCK458819:LCS458819 KSO458819:KSW458819 KIS458819:KJA458819 JYW458819:JZE458819 JPA458819:JPI458819 JFE458819:JFM458819 IVI458819:IVQ458819 ILM458819:ILU458819 IBQ458819:IBY458819 HRU458819:HSC458819 HHY458819:HIG458819 GYC458819:GYK458819 GOG458819:GOO458819 GEK458819:GES458819 FUO458819:FUW458819 FKS458819:FLA458819 FAW458819:FBE458819 ERA458819:ERI458819 EHE458819:EHM458819 DXI458819:DXQ458819 DNM458819:DNU458819 DDQ458819:DDY458819 CTU458819:CUC458819 CJY458819:CKG458819 CAC458819:CAK458819 BQG458819:BQO458819 BGK458819:BGS458819 AWO458819:AWW458819 AMS458819:ANA458819 ACW458819:ADE458819 TA458819:TI458819 JE458819:JM458819 I458819:Q458819 WVQ393283:WVY393283 WLU393283:WMC393283 WBY393283:WCG393283 VSC393283:VSK393283 VIG393283:VIO393283 UYK393283:UYS393283 UOO393283:UOW393283 UES393283:UFA393283 TUW393283:TVE393283 TLA393283:TLI393283 TBE393283:TBM393283 SRI393283:SRQ393283 SHM393283:SHU393283 RXQ393283:RXY393283 RNU393283:ROC393283 RDY393283:REG393283 QUC393283:QUK393283 QKG393283:QKO393283 QAK393283:QAS393283 PQO393283:PQW393283 PGS393283:PHA393283 OWW393283:OXE393283 ONA393283:ONI393283">
      <formula1>$AV$8:$AV$11</formula1>
    </dataValidation>
    <dataValidation type="list" allowBlank="1" showInputMessage="1" sqref="ODE393283:ODM393283 NTI393283:NTQ393283 NJM393283:NJU393283 MZQ393283:MZY393283 MPU393283:MQC393283 MFY393283:MGG393283 LWC393283:LWK393283 LMG393283:LMO393283 LCK393283:LCS393283 KSO393283:KSW393283 KIS393283:KJA393283 JYW393283:JZE393283 JPA393283:JPI393283 JFE393283:JFM393283 IVI393283:IVQ393283 ILM393283:ILU393283 IBQ393283:IBY393283 HRU393283:HSC393283 HHY393283:HIG393283 GYC393283:GYK393283 GOG393283:GOO393283 GEK393283:GES393283 FUO393283:FUW393283 FKS393283:FLA393283 FAW393283:FBE393283 ERA393283:ERI393283 EHE393283:EHM393283 DXI393283:DXQ393283 DNM393283:DNU393283 DDQ393283:DDY393283 CTU393283:CUC393283 CJY393283:CKG393283 CAC393283:CAK393283 BQG393283:BQO393283 BGK393283:BGS393283 AWO393283:AWW393283 AMS393283:ANA393283 ACW393283:ADE393283 TA393283:TI393283 JE393283:JM393283 I393283:Q393283 WVQ327747:WVY327747 WLU327747:WMC327747 WBY327747:WCG327747 VSC327747:VSK327747 VIG327747:VIO327747 UYK327747:UYS327747 UOO327747:UOW327747 UES327747:UFA327747 TUW327747:TVE327747 TLA327747:TLI327747 TBE327747:TBM327747 SRI327747:SRQ327747 SHM327747:SHU327747 RXQ327747:RXY327747 RNU327747:ROC327747 RDY327747:REG327747 QUC327747:QUK327747 QKG327747:QKO327747 QAK327747:QAS327747 PQO327747:PQW327747 PGS327747:PHA327747 OWW327747:OXE327747 ONA327747:ONI327747 ODE327747:ODM327747 NTI327747:NTQ327747 NJM327747:NJU327747 MZQ327747:MZY327747 MPU327747:MQC327747 MFY327747:MGG327747 LWC327747:LWK327747 LMG327747:LMO327747 LCK327747:LCS327747 KSO327747:KSW327747 KIS327747:KJA327747 JYW327747:JZE327747 JPA327747:JPI327747 JFE327747:JFM327747 IVI327747:IVQ327747 ILM327747:ILU327747 IBQ327747:IBY327747 HRU327747:HSC327747 HHY327747:HIG327747 GYC327747:GYK327747 GOG327747:GOO327747 GEK327747:GES327747 FUO327747:FUW327747 FKS327747:FLA327747 FAW327747:FBE327747 ERA327747:ERI327747 EHE327747:EHM327747 DXI327747:DXQ327747 DNM327747:DNU327747 DDQ327747:DDY327747 CTU327747:CUC327747 CJY327747:CKG327747 CAC327747:CAK327747 BQG327747:BQO327747 BGK327747:BGS327747 AWO327747:AWW327747">
      <formula1>$AV$8:$AV$11</formula1>
    </dataValidation>
    <dataValidation type="list" allowBlank="1" showInputMessage="1" sqref="AMS327747:ANA327747 ACW327747:ADE327747 TA327747:TI327747 JE327747:JM327747 I327747:Q327747 WVQ262211:WVY262211 WLU262211:WMC262211 WBY262211:WCG262211 VSC262211:VSK262211 VIG262211:VIO262211 UYK262211:UYS262211 UOO262211:UOW262211 UES262211:UFA262211 TUW262211:TVE262211 TLA262211:TLI262211 TBE262211:TBM262211 SRI262211:SRQ262211 SHM262211:SHU262211 RXQ262211:RXY262211 RNU262211:ROC262211 RDY262211:REG262211 QUC262211:QUK262211 QKG262211:QKO262211 QAK262211:QAS262211 PQO262211:PQW262211 PGS262211:PHA262211 OWW262211:OXE262211 ONA262211:ONI262211 ODE262211:ODM262211 NTI262211:NTQ262211 NJM262211:NJU262211 MZQ262211:MZY262211 MPU262211:MQC262211 MFY262211:MGG262211 LWC262211:LWK262211 LMG262211:LMO262211 LCK262211:LCS262211 KSO262211:KSW262211 KIS262211:KJA262211 JYW262211:JZE262211 JPA262211:JPI262211 JFE262211:JFM262211 IVI262211:IVQ262211 ILM262211:ILU262211 IBQ262211:IBY262211 HRU262211:HSC262211 HHY262211:HIG262211 GYC262211:GYK262211 GOG262211:GOO262211 GEK262211:GES262211 FUO262211:FUW262211 FKS262211:FLA262211 FAW262211:FBE262211 ERA262211:ERI262211 EHE262211:EHM262211 DXI262211:DXQ262211 DNM262211:DNU262211 DDQ262211:DDY262211 CTU262211:CUC262211 CJY262211:CKG262211 CAC262211:CAK262211 BQG262211:BQO262211 BGK262211:BGS262211 AWO262211:AWW262211 AMS262211:ANA262211 ACW262211:ADE262211 TA262211:TI262211 JE262211:JM262211 I262211:Q262211 WVQ196675:WVY196675 WLU196675:WMC196675 WBY196675:WCG196675 VSC196675:VSK196675 VIG196675:VIO196675 UYK196675:UYS196675 UOO196675:UOW196675 UES196675:UFA196675 TUW196675:TVE196675 TLA196675:TLI196675 TBE196675:TBM196675 SRI196675:SRQ196675 SHM196675:SHU196675 RXQ196675:RXY196675 RNU196675:ROC196675 RDY196675:REG196675 QUC196675:QUK196675 QKG196675:QKO196675 QAK196675:QAS196675 PQO196675:PQW196675 PGS196675:PHA196675 OWW196675:OXE196675 ONA196675:ONI196675 ODE196675:ODM196675 NTI196675:NTQ196675 NJM196675:NJU196675 MZQ196675:MZY196675 MPU196675:MQC196675 MFY196675:MGG196675 LWC196675:LWK196675 LMG196675:LMO196675">
      <formula1>$AV$8:$AV$11</formula1>
    </dataValidation>
    <dataValidation type="list" allowBlank="1" showInputMessage="1" sqref="LCK196675:LCS196675 KSO196675:KSW196675 KIS196675:KJA196675 JYW196675:JZE196675 JPA196675:JPI196675 JFE196675:JFM196675 IVI196675:IVQ196675 ILM196675:ILU196675 IBQ196675:IBY196675 HRU196675:HSC196675 HHY196675:HIG196675 GYC196675:GYK196675 GOG196675:GOO196675 GEK196675:GES196675 FUO196675:FUW196675 FKS196675:FLA196675 FAW196675:FBE196675 ERA196675:ERI196675 EHE196675:EHM196675 DXI196675:DXQ196675 DNM196675:DNU196675 DDQ196675:DDY196675 CTU196675:CUC196675 CJY196675:CKG196675 CAC196675:CAK196675 BQG196675:BQO196675 BGK196675:BGS196675 AWO196675:AWW196675 AMS196675:ANA196675 ACW196675:ADE196675 TA196675:TI196675 JE196675:JM196675 I196675:Q196675 WVQ131139:WVY131139 WLU131139:WMC131139 WBY131139:WCG131139 VSC131139:VSK131139 VIG131139:VIO131139 UYK131139:UYS131139 UOO131139:UOW131139 UES131139:UFA131139 TUW131139:TVE131139 TLA131139:TLI131139 TBE131139:TBM131139 SRI131139:SRQ131139 SHM131139:SHU131139 RXQ131139:RXY131139 RNU131139:ROC131139 RDY131139:REG131139 QUC131139:QUK131139 QKG131139:QKO131139 QAK131139:QAS131139 PQO131139:PQW131139 PGS131139:PHA131139 OWW131139:OXE131139 ONA131139:ONI131139 ODE131139:ODM131139 NTI131139:NTQ131139 NJM131139:NJU131139 MZQ131139:MZY131139 MPU131139:MQC131139 MFY131139:MGG131139 LWC131139:LWK131139 LMG131139:LMO131139 LCK131139:LCS131139 KSO131139:KSW131139 KIS131139:KJA131139 JYW131139:JZE131139 JPA131139:JPI131139 JFE131139:JFM131139 IVI131139:IVQ131139 ILM131139:ILU131139 IBQ131139:IBY131139 HRU131139:HSC131139 HHY131139:HIG131139 GYC131139:GYK131139 GOG131139:GOO131139 GEK131139:GES131139 FUO131139:FUW131139 FKS131139:FLA131139 FAW131139:FBE131139 ERA131139:ERI131139 EHE131139:EHM131139 DXI131139:DXQ131139 DNM131139:DNU131139 DDQ131139:DDY131139 CTU131139:CUC131139 CJY131139:CKG131139 CAC131139:CAK131139 BQG131139:BQO131139 BGK131139:BGS131139 AWO131139:AWW131139 AMS131139:ANA131139 ACW131139:ADE131139 TA131139:TI131139 JE131139:JM131139 I131139:Q131139 WVQ65603:WVY65603 WLU65603:WMC65603 WBY65603:WCG65603">
      <formula1>$AV$8:$AV$11</formula1>
    </dataValidation>
    <dataValidation type="list" allowBlank="1" showInputMessage="1" sqref="VSC65603:VSK65603 VIG65603:VIO65603 UYK65603:UYS65603 UOO65603:UOW65603 UES65603:UFA65603 TUW65603:TVE65603 TLA65603:TLI65603 TBE65603:TBM65603 SRI65603:SRQ65603 SHM65603:SHU65603 RXQ65603:RXY65603 RNU65603:ROC65603 RDY65603:REG65603 QUC65603:QUK65603 QKG65603:QKO65603 QAK65603:QAS65603 PQO65603:PQW65603 PGS65603:PHA65603 OWW65603:OXE65603 ONA65603:ONI65603 ODE65603:ODM65603 NTI65603:NTQ65603 NJM65603:NJU65603 MZQ65603:MZY65603 MPU65603:MQC65603 MFY65603:MGG65603 LWC65603:LWK65603 LMG65603:LMO65603 LCK65603:LCS65603 KSO65603:KSW65603 KIS65603:KJA65603 JYW65603:JZE65603 JPA65603:JPI65603 JFE65603:JFM65603 IVI65603:IVQ65603 ILM65603:ILU65603 IBQ65603:IBY65603 HRU65603:HSC65603 HHY65603:HIG65603 GYC65603:GYK65603 GOG65603:GOO65603 GEK65603:GES65603 FUO65603:FUW65603 FKS65603:FLA65603 FAW65603:FBE65603 ERA65603:ERI65603 EHE65603:EHM65603 DXI65603:DXQ65603 DNM65603:DNU65603 DDQ65603:DDY65603 CTU65603:CUC65603 CJY65603:CKG65603 CAC65603:CAK65603 BQG65603:BQO65603 BGK65603:BGS65603 AWO65603:AWW65603 AMS65603:ANA65603 ACW65603:ADE65603 TA65603:TI65603 JE65603:JM65603 I65603:Q65603 WVQ67:WVY67 WLU67:WMC67 WBY67:WCG67 VSC67:VSK67 VIG67:VIO67 UYK67:UYS67 UOO67:UOW67 UES67:UFA67 TUW67:TVE67 TLA67:TLI67 TBE67:TBM67 SRI67:SRQ67 SHM67:SHU67 RXQ67:RXY67 RNU67:ROC67 RDY67:REG67 QUC67:QUK67 QKG67:QKO67 QAK67:QAS67 PQO67:PQW67 PGS67:PHA67 OWW67:OXE67 ONA67:ONI67 ODE67:ODM67 NTI67:NTQ67 NJM67:NJU67 MZQ67:MZY67 MPU67:MQC67 MFY67:MGG67 LWC67:LWK67 LMG67:LMO67 LCK67:LCS67 KSO67:KSW67 KIS67:KJA67 JYW67:JZE67 JPA67:JPI67 JFE67:JFM67 IVI67:IVQ67 ILM67:ILU67">
      <formula1>$AV$8:$AV$11</formula1>
    </dataValidation>
    <dataValidation type="list" allowBlank="1" showInputMessage="1" sqref="IBQ67:IBY67 HRU67:HSC67 HHY67:HIG67 GYC67:GYK67 GOG67:GOO67 GEK67:GES67 FUO67:FUW67 FKS67:FLA67 FAW67:FBE67 ERA67:ERI67 EHE67:EHM67 DXI67:DXQ67 DNM67:DNU67 DDQ67:DDY67 CTU67:CUC67 CJY67:CKG67 CAC67:CAK67 BQG67:BQO67 BGK67:BGS67 AWO67:AWW67 AMS67:ANA67 ACW67:ADE67 TA67:TI67">
      <formula1>$AV$8:$AV$11</formula1>
    </dataValidation>
    <dataValidation type="list" allowBlank="1" showInputMessage="1" sqref="JE59:JM59 WVQ983099:WVY983099 WLU983099:WMC983099 WBY983099:WCG983099 VSC983099:VSK983099 VIG983099:VIO983099 UYK983099:UYS983099 UOO983099:UOW983099 UES983099:UFA983099 TUW983099:TVE983099 TLA983099:TLI983099 TBE983099:TBM983099 SRI983099:SRQ983099 SHM983099:SHU983099 RXQ983099:RXY983099 RNU983099:ROC983099 RDY983099:REG983099 QUC983099:QUK983099 QKG983099:QKO983099 QAK983099:QAS983099 PQO983099:PQW983099 PGS983099:PHA983099 OWW983099:OXE983099 ONA983099:ONI983099 ODE983099:ODM983099 NTI983099:NTQ983099 NJM983099:NJU983099 MZQ983099:MZY983099 MPU983099:MQC983099 MFY983099:MGG983099 LWC983099:LWK983099 LMG983099:LMO983099 LCK983099:LCS983099 KSO983099:KSW983099 KIS983099:KJA983099 JYW983099:JZE983099 JPA983099:JPI983099 JFE983099:JFM983099 IVI983099:IVQ983099 ILM983099:ILU983099 IBQ983099:IBY983099 HRU983099:HSC983099 HHY983099:HIG983099 GYC983099:GYK983099 GOG983099:GOO983099 GEK983099:GES983099 FUO983099:FUW983099 FKS983099:FLA983099 FAW983099:FBE983099 ERA983099:ERI983099 EHE983099:EHM983099 DXI983099:DXQ983099 DNM983099:DNU983099 DDQ983099:DDY983099 CTU983099:CUC983099 CJY983099:CKG983099 CAC983099:CAK983099 BQG983099:BQO983099 BGK983099:BGS983099 AWO983099:AWW983099 AMS983099:ANA983099 ACW983099:ADE983099 TA983099:TI983099 JE983099:JM983099 I983099:Q983099 WVQ917563:WVY917563 WLU917563:WMC917563 WBY917563:WCG917563 VSC917563:VSK917563 VIG917563:VIO917563 UYK917563:UYS917563 UOO917563:UOW917563 UES917563:UFA917563 TUW917563:TVE917563 TLA917563:TLI917563 TBE917563:TBM917563 SRI917563:SRQ917563 SHM917563:SHU917563 RXQ917563:RXY917563 RNU917563:ROC917563 RDY917563:REG917563 QUC917563:QUK917563 QKG917563:QKO917563 QAK917563:QAS917563 PQO917563:PQW917563 PGS917563:PHA917563 OWW917563:OXE917563 ONA917563:ONI917563 ODE917563:ODM917563 NTI917563:NTQ917563 NJM917563:NJU917563 MZQ917563:MZY917563 MPU917563:MQC917563 MFY917563:MGG917563 LWC917563:LWK917563 LMG917563:LMO917563 LCK917563:LCS917563 KSO917563:KSW917563 KIS917563:KJA917563 JYW917563:JZE917563">
      <formula1>$AV$2:$AV$4</formula1>
    </dataValidation>
    <dataValidation type="list" allowBlank="1" showInputMessage="1" sqref="JPA917563:JPI917563 JFE917563:JFM917563 IVI917563:IVQ917563 ILM917563:ILU917563 IBQ917563:IBY917563 HRU917563:HSC917563 HHY917563:HIG917563 GYC917563:GYK917563 GOG917563:GOO917563 GEK917563:GES917563 FUO917563:FUW917563 FKS917563:FLA917563 FAW917563:FBE917563 ERA917563:ERI917563 EHE917563:EHM917563 DXI917563:DXQ917563 DNM917563:DNU917563 DDQ917563:DDY917563 CTU917563:CUC917563 CJY917563:CKG917563 CAC917563:CAK917563 BQG917563:BQO917563 BGK917563:BGS917563 AWO917563:AWW917563 AMS917563:ANA917563 ACW917563:ADE917563 TA917563:TI917563 JE917563:JM917563 I917563:Q917563 WVQ852027:WVY852027 WLU852027:WMC852027 WBY852027:WCG852027 VSC852027:VSK852027 VIG852027:VIO852027 UYK852027:UYS852027 UOO852027:UOW852027 UES852027:UFA852027 TUW852027:TVE852027 TLA852027:TLI852027 TBE852027:TBM852027 SRI852027:SRQ852027 SHM852027:SHU852027 RXQ852027:RXY852027 RNU852027:ROC852027 RDY852027:REG852027 QUC852027:QUK852027 QKG852027:QKO852027 QAK852027:QAS852027 PQO852027:PQW852027 PGS852027:PHA852027 OWW852027:OXE852027 ONA852027:ONI852027 ODE852027:ODM852027 NTI852027:NTQ852027 NJM852027:NJU852027 MZQ852027:MZY852027 MPU852027:MQC852027 MFY852027:MGG852027 LWC852027:LWK852027 LMG852027:LMO852027 LCK852027:LCS852027 KSO852027:KSW852027 KIS852027:KJA852027 JYW852027:JZE852027 JPA852027:JPI852027 JFE852027:JFM852027 IVI852027:IVQ852027 ILM852027:ILU852027 IBQ852027:IBY852027 HRU852027:HSC852027 HHY852027:HIG852027 GYC852027:GYK852027 GOG852027:GOO852027 GEK852027:GES852027 FUO852027:FUW852027 FKS852027:FLA852027 FAW852027:FBE852027 ERA852027:ERI852027 EHE852027:EHM852027 DXI852027:DXQ852027 DNM852027:DNU852027 DDQ852027:DDY852027 CTU852027:CUC852027 CJY852027:CKG852027 CAC852027:CAK852027 BQG852027:BQO852027 BGK852027:BGS852027 AWO852027:AWW852027 AMS852027:ANA852027 ACW852027:ADE852027 TA852027:TI852027 JE852027:JM852027 I852027:Q852027 WVQ786491:WVY786491 WLU786491:WMC786491 WBY786491:WCG786491 VSC786491:VSK786491 VIG786491:VIO786491 UYK786491:UYS786491 UOO786491:UOW786491">
      <formula1>$AV$2:$AV$4</formula1>
    </dataValidation>
    <dataValidation type="list" allowBlank="1" showInputMessage="1" sqref="UES786491:UFA786491 TUW786491:TVE786491 TLA786491:TLI786491 TBE786491:TBM786491 SRI786491:SRQ786491 SHM786491:SHU786491 RXQ786491:RXY786491 RNU786491:ROC786491 RDY786491:REG786491 QUC786491:QUK786491 QKG786491:QKO786491 QAK786491:QAS786491 PQO786491:PQW786491 PGS786491:PHA786491 OWW786491:OXE786491 ONA786491:ONI786491 ODE786491:ODM786491 NTI786491:NTQ786491 NJM786491:NJU786491 MZQ786491:MZY786491 MPU786491:MQC786491 MFY786491:MGG786491 LWC786491:LWK786491 LMG786491:LMO786491 LCK786491:LCS786491 KSO786491:KSW786491 KIS786491:KJA786491 JYW786491:JZE786491 JPA786491:JPI786491 JFE786491:JFM786491 IVI786491:IVQ786491 ILM786491:ILU786491 IBQ786491:IBY786491 HRU786491:HSC786491 HHY786491:HIG786491 GYC786491:GYK786491 GOG786491:GOO786491 GEK786491:GES786491 FUO786491:FUW786491 FKS786491:FLA786491 FAW786491:FBE786491 ERA786491:ERI786491 EHE786491:EHM786491 DXI786491:DXQ786491 DNM786491:DNU786491 DDQ786491:DDY786491 CTU786491:CUC786491 CJY786491:CKG786491 CAC786491:CAK786491 BQG786491:BQO786491 BGK786491:BGS786491 AWO786491:AWW786491 AMS786491:ANA786491 ACW786491:ADE786491 TA786491:TI786491 JE786491:JM786491 I786491:Q786491 WVQ720955:WVY720955 WLU720955:WMC720955 WBY720955:WCG720955 VSC720955:VSK720955 VIG720955:VIO720955 UYK720955:UYS720955 UOO720955:UOW720955 UES720955:UFA720955 TUW720955:TVE720955 TLA720955:TLI720955 TBE720955:TBM720955 SRI720955:SRQ720955 SHM720955:SHU720955 RXQ720955:RXY720955 RNU720955:ROC720955 RDY720955:REG720955 QUC720955:QUK720955 QKG720955:QKO720955 QAK720955:QAS720955 PQO720955:PQW720955 PGS720955:PHA720955 OWW720955:OXE720955 ONA720955:ONI720955 ODE720955:ODM720955 NTI720955:NTQ720955 NJM720955:NJU720955 MZQ720955:MZY720955 MPU720955:MQC720955 MFY720955:MGG720955 LWC720955:LWK720955 LMG720955:LMO720955 LCK720955:LCS720955 KSO720955:KSW720955 KIS720955:KJA720955 JYW720955:JZE720955 JPA720955:JPI720955 JFE720955:JFM720955 IVI720955:IVQ720955 ILM720955:ILU720955 IBQ720955:IBY720955 HRU720955:HSC720955 HHY720955:HIG720955 GYC720955:GYK720955">
      <formula1>$AV$2:$AV$4</formula1>
    </dataValidation>
    <dataValidation type="list" allowBlank="1" showInputMessage="1" sqref="GOG720955:GOO720955 GEK720955:GES720955 FUO720955:FUW720955 FKS720955:FLA720955 FAW720955:FBE720955 ERA720955:ERI720955 EHE720955:EHM720955 DXI720955:DXQ720955 DNM720955:DNU720955 DDQ720955:DDY720955 CTU720955:CUC720955 CJY720955:CKG720955 CAC720955:CAK720955 BQG720955:BQO720955 BGK720955:BGS720955 AWO720955:AWW720955 AMS720955:ANA720955 ACW720955:ADE720955 TA720955:TI720955 JE720955:JM720955 I720955:Q720955 WVQ655419:WVY655419 WLU655419:WMC655419 WBY655419:WCG655419 VSC655419:VSK655419 VIG655419:VIO655419 UYK655419:UYS655419 UOO655419:UOW655419 UES655419:UFA655419 TUW655419:TVE655419 TLA655419:TLI655419 TBE655419:TBM655419 SRI655419:SRQ655419 SHM655419:SHU655419 RXQ655419:RXY655419 RNU655419:ROC655419 RDY655419:REG655419 QUC655419:QUK655419 QKG655419:QKO655419 QAK655419:QAS655419 PQO655419:PQW655419 PGS655419:PHA655419 OWW655419:OXE655419 ONA655419:ONI655419 ODE655419:ODM655419 NTI655419:NTQ655419 NJM655419:NJU655419 MZQ655419:MZY655419 MPU655419:MQC655419 MFY655419:MGG655419 LWC655419:LWK655419 LMG655419:LMO655419 LCK655419:LCS655419 KSO655419:KSW655419 KIS655419:KJA655419 JYW655419:JZE655419 JPA655419:JPI655419 JFE655419:JFM655419 IVI655419:IVQ655419 ILM655419:ILU655419 IBQ655419:IBY655419 HRU655419:HSC655419 HHY655419:HIG655419 GYC655419:GYK655419 GOG655419:GOO655419 GEK655419:GES655419 FUO655419:FUW655419 FKS655419:FLA655419 FAW655419:FBE655419 ERA655419:ERI655419 EHE655419:EHM655419 DXI655419:DXQ655419 DNM655419:DNU655419 DDQ655419:DDY655419 CTU655419:CUC655419 CJY655419:CKG655419 CAC655419:CAK655419 BQG655419:BQO655419 BGK655419:BGS655419 AWO655419:AWW655419 AMS655419:ANA655419 ACW655419:ADE655419 TA655419:TI655419 JE655419:JM655419 I655419:Q655419 WVQ589883:WVY589883 WLU589883:WMC589883 WBY589883:WCG589883 VSC589883:VSK589883 VIG589883:VIO589883 UYK589883:UYS589883 UOO589883:UOW589883 UES589883:UFA589883 TUW589883:TVE589883 TLA589883:TLI589883 TBE589883:TBM589883 SRI589883:SRQ589883 SHM589883:SHU589883 RXQ589883:RXY589883 RNU589883:ROC589883">
      <formula1>$AV$2:$AV$4</formula1>
    </dataValidation>
    <dataValidation type="list" allowBlank="1" showInputMessage="1" sqref="RDY589883:REG589883 QUC589883:QUK589883 QKG589883:QKO589883 QAK589883:QAS589883 PQO589883:PQW589883 PGS589883:PHA589883 OWW589883:OXE589883 ONA589883:ONI589883 ODE589883:ODM589883 NTI589883:NTQ589883 NJM589883:NJU589883 MZQ589883:MZY589883 MPU589883:MQC589883 MFY589883:MGG589883 LWC589883:LWK589883 LMG589883:LMO589883 LCK589883:LCS589883 KSO589883:KSW589883 KIS589883:KJA589883 JYW589883:JZE589883 JPA589883:JPI589883 JFE589883:JFM589883 IVI589883:IVQ589883 ILM589883:ILU589883 IBQ589883:IBY589883 HRU589883:HSC589883 HHY589883:HIG589883 GYC589883:GYK589883 GOG589883:GOO589883 GEK589883:GES589883 FUO589883:FUW589883 FKS589883:FLA589883 FAW589883:FBE589883 ERA589883:ERI589883 EHE589883:EHM589883 DXI589883:DXQ589883 DNM589883:DNU589883 DDQ589883:DDY589883 CTU589883:CUC589883 CJY589883:CKG589883 CAC589883:CAK589883 BQG589883:BQO589883 BGK589883:BGS589883 AWO589883:AWW589883 AMS589883:ANA589883 ACW589883:ADE589883 TA589883:TI589883 JE589883:JM589883 I589883:Q589883 WVQ524347:WVY524347 WLU524347:WMC524347 WBY524347:WCG524347 VSC524347:VSK524347 VIG524347:VIO524347 UYK524347:UYS524347 UOO524347:UOW524347 UES524347:UFA524347 TUW524347:TVE524347 TLA524347:TLI524347 TBE524347:TBM524347 SRI524347:SRQ524347 SHM524347:SHU524347 RXQ524347:RXY524347 RNU524347:ROC524347 RDY524347:REG524347 QUC524347:QUK524347 QKG524347:QKO524347 QAK524347:QAS524347 PQO524347:PQW524347 PGS524347:PHA524347 OWW524347:OXE524347 ONA524347:ONI524347 ODE524347:ODM524347 NTI524347:NTQ524347 NJM524347:NJU524347 MZQ524347:MZY524347 MPU524347:MQC524347 MFY524347:MGG524347 LWC524347:LWK524347 LMG524347:LMO524347 LCK524347:LCS524347 KSO524347:KSW524347 KIS524347:KJA524347 JYW524347:JZE524347 JPA524347:JPI524347 JFE524347:JFM524347 IVI524347:IVQ524347 ILM524347:ILU524347 IBQ524347:IBY524347 HRU524347:HSC524347 HHY524347:HIG524347 GYC524347:GYK524347 GOG524347:GOO524347 GEK524347:GES524347 FUO524347:FUW524347 FKS524347:FLA524347 FAW524347:FBE524347 ERA524347:ERI524347 EHE524347:EHM524347 DXI524347:DXQ524347">
      <formula1>$AV$2:$AV$4</formula1>
    </dataValidation>
    <dataValidation type="list" allowBlank="1" showInputMessage="1" sqref="DNM524347:DNU524347 DDQ524347:DDY524347 CTU524347:CUC524347 CJY524347:CKG524347 CAC524347:CAK524347 BQG524347:BQO524347 BGK524347:BGS524347 AWO524347:AWW524347 AMS524347:ANA524347 ACW524347:ADE524347 TA524347:TI524347 JE524347:JM524347 I524347:Q524347 WVQ458811:WVY458811 WLU458811:WMC458811 WBY458811:WCG458811 VSC458811:VSK458811 VIG458811:VIO458811 UYK458811:UYS458811 UOO458811:UOW458811 UES458811:UFA458811 TUW458811:TVE458811 TLA458811:TLI458811 TBE458811:TBM458811 SRI458811:SRQ458811 SHM458811:SHU458811 RXQ458811:RXY458811 RNU458811:ROC458811 RDY458811:REG458811 QUC458811:QUK458811 QKG458811:QKO458811 QAK458811:QAS458811 PQO458811:PQW458811 PGS458811:PHA458811 OWW458811:OXE458811 ONA458811:ONI458811 ODE458811:ODM458811 NTI458811:NTQ458811 NJM458811:NJU458811 MZQ458811:MZY458811 MPU458811:MQC458811 MFY458811:MGG458811 LWC458811:LWK458811 LMG458811:LMO458811 LCK458811:LCS458811 KSO458811:KSW458811 KIS458811:KJA458811 JYW458811:JZE458811 JPA458811:JPI458811 JFE458811:JFM458811 IVI458811:IVQ458811 ILM458811:ILU458811 IBQ458811:IBY458811 HRU458811:HSC458811 HHY458811:HIG458811 GYC458811:GYK458811 GOG458811:GOO458811 GEK458811:GES458811 FUO458811:FUW458811 FKS458811:FLA458811 FAW458811:FBE458811 ERA458811:ERI458811 EHE458811:EHM458811 DXI458811:DXQ458811 DNM458811:DNU458811 DDQ458811:DDY458811 CTU458811:CUC458811 CJY458811:CKG458811 CAC458811:CAK458811 BQG458811:BQO458811 BGK458811:BGS458811 AWO458811:AWW458811 AMS458811:ANA458811 ACW458811:ADE458811 TA458811:TI458811 JE458811:JM458811 I458811:Q458811 WVQ393275:WVY393275 WLU393275:WMC393275 WBY393275:WCG393275 VSC393275:VSK393275 VIG393275:VIO393275 UYK393275:UYS393275 UOO393275:UOW393275 UES393275:UFA393275 TUW393275:TVE393275 TLA393275:TLI393275 TBE393275:TBM393275 SRI393275:SRQ393275 SHM393275:SHU393275 RXQ393275:RXY393275 RNU393275:ROC393275 RDY393275:REG393275 QUC393275:QUK393275 QKG393275:QKO393275 QAK393275:QAS393275 PQO393275:PQW393275 PGS393275:PHA393275 OWW393275:OXE393275 ONA393275:ONI393275">
      <formula1>$AV$2:$AV$4</formula1>
    </dataValidation>
    <dataValidation type="list" allowBlank="1" showInputMessage="1" sqref="ODE393275:ODM393275 NTI393275:NTQ393275 NJM393275:NJU393275 MZQ393275:MZY393275 MPU393275:MQC393275 MFY393275:MGG393275 LWC393275:LWK393275 LMG393275:LMO393275 LCK393275:LCS393275 KSO393275:KSW393275 KIS393275:KJA393275 JYW393275:JZE393275 JPA393275:JPI393275 JFE393275:JFM393275 IVI393275:IVQ393275 ILM393275:ILU393275 IBQ393275:IBY393275 HRU393275:HSC393275 HHY393275:HIG393275 GYC393275:GYK393275 GOG393275:GOO393275 GEK393275:GES393275 FUO393275:FUW393275 FKS393275:FLA393275 FAW393275:FBE393275 ERA393275:ERI393275 EHE393275:EHM393275 DXI393275:DXQ393275 DNM393275:DNU393275 DDQ393275:DDY393275 CTU393275:CUC393275 CJY393275:CKG393275 CAC393275:CAK393275 BQG393275:BQO393275 BGK393275:BGS393275 AWO393275:AWW393275 AMS393275:ANA393275 ACW393275:ADE393275 TA393275:TI393275 JE393275:JM393275 I393275:Q393275 WVQ327739:WVY327739 WLU327739:WMC327739 WBY327739:WCG327739 VSC327739:VSK327739 VIG327739:VIO327739 UYK327739:UYS327739 UOO327739:UOW327739 UES327739:UFA327739 TUW327739:TVE327739 TLA327739:TLI327739 TBE327739:TBM327739 SRI327739:SRQ327739 SHM327739:SHU327739 RXQ327739:RXY327739 RNU327739:ROC327739 RDY327739:REG327739 QUC327739:QUK327739 QKG327739:QKO327739 QAK327739:QAS327739 PQO327739:PQW327739 PGS327739:PHA327739 OWW327739:OXE327739 ONA327739:ONI327739 ODE327739:ODM327739 NTI327739:NTQ327739 NJM327739:NJU327739 MZQ327739:MZY327739 MPU327739:MQC327739 MFY327739:MGG327739 LWC327739:LWK327739 LMG327739:LMO327739 LCK327739:LCS327739 KSO327739:KSW327739 KIS327739:KJA327739 JYW327739:JZE327739 JPA327739:JPI327739 JFE327739:JFM327739 IVI327739:IVQ327739 ILM327739:ILU327739 IBQ327739:IBY327739 HRU327739:HSC327739 HHY327739:HIG327739 GYC327739:GYK327739 GOG327739:GOO327739 GEK327739:GES327739 FUO327739:FUW327739 FKS327739:FLA327739 FAW327739:FBE327739 ERA327739:ERI327739 EHE327739:EHM327739 DXI327739:DXQ327739 DNM327739:DNU327739 DDQ327739:DDY327739 CTU327739:CUC327739 CJY327739:CKG327739 CAC327739:CAK327739 BQG327739:BQO327739 BGK327739:BGS327739 AWO327739:AWW327739">
      <formula1>$AV$2:$AV$4</formula1>
    </dataValidation>
    <dataValidation type="list" allowBlank="1" showInputMessage="1" sqref="AMS327739:ANA327739 ACW327739:ADE327739 TA327739:TI327739 JE327739:JM327739 I327739:Q327739 WVQ262203:WVY262203 WLU262203:WMC262203 WBY262203:WCG262203 VSC262203:VSK262203 VIG262203:VIO262203 UYK262203:UYS262203 UOO262203:UOW262203 UES262203:UFA262203 TUW262203:TVE262203 TLA262203:TLI262203 TBE262203:TBM262203 SRI262203:SRQ262203 SHM262203:SHU262203 RXQ262203:RXY262203 RNU262203:ROC262203 RDY262203:REG262203 QUC262203:QUK262203 QKG262203:QKO262203 QAK262203:QAS262203 PQO262203:PQW262203 PGS262203:PHA262203 OWW262203:OXE262203 ONA262203:ONI262203 ODE262203:ODM262203 NTI262203:NTQ262203 NJM262203:NJU262203 MZQ262203:MZY262203 MPU262203:MQC262203 MFY262203:MGG262203 LWC262203:LWK262203 LMG262203:LMO262203 LCK262203:LCS262203 KSO262203:KSW262203 KIS262203:KJA262203 JYW262203:JZE262203 JPA262203:JPI262203 JFE262203:JFM262203 IVI262203:IVQ262203 ILM262203:ILU262203 IBQ262203:IBY262203 HRU262203:HSC262203 HHY262203:HIG262203 GYC262203:GYK262203 GOG262203:GOO262203 GEK262203:GES262203 FUO262203:FUW262203 FKS262203:FLA262203 FAW262203:FBE262203 ERA262203:ERI262203 EHE262203:EHM262203 DXI262203:DXQ262203 DNM262203:DNU262203 DDQ262203:DDY262203 CTU262203:CUC262203 CJY262203:CKG262203 CAC262203:CAK262203 BQG262203:BQO262203 BGK262203:BGS262203 AWO262203:AWW262203 AMS262203:ANA262203 ACW262203:ADE262203 TA262203:TI262203 JE262203:JM262203 I262203:Q262203 WVQ196667:WVY196667 WLU196667:WMC196667 WBY196667:WCG196667 VSC196667:VSK196667 VIG196667:VIO196667 UYK196667:UYS196667 UOO196667:UOW196667 UES196667:UFA196667 TUW196667:TVE196667 TLA196667:TLI196667 TBE196667:TBM196667 SRI196667:SRQ196667 SHM196667:SHU196667 RXQ196667:RXY196667 RNU196667:ROC196667 RDY196667:REG196667 QUC196667:QUK196667 QKG196667:QKO196667 QAK196667:QAS196667 PQO196667:PQW196667 PGS196667:PHA196667 OWW196667:OXE196667 ONA196667:ONI196667 ODE196667:ODM196667 NTI196667:NTQ196667 NJM196667:NJU196667 MZQ196667:MZY196667 MPU196667:MQC196667 MFY196667:MGG196667 LWC196667:LWK196667 LMG196667:LMO196667">
      <formula1>$AV$2:$AV$4</formula1>
    </dataValidation>
    <dataValidation type="list" allowBlank="1" showInputMessage="1" sqref="LCK196667:LCS196667 KSO196667:KSW196667 KIS196667:KJA196667 JYW196667:JZE196667 JPA196667:JPI196667 JFE196667:JFM196667 IVI196667:IVQ196667 ILM196667:ILU196667 IBQ196667:IBY196667 HRU196667:HSC196667 HHY196667:HIG196667 GYC196667:GYK196667 GOG196667:GOO196667 GEK196667:GES196667 FUO196667:FUW196667 FKS196667:FLA196667 FAW196667:FBE196667 ERA196667:ERI196667 EHE196667:EHM196667 DXI196667:DXQ196667 DNM196667:DNU196667 DDQ196667:DDY196667 CTU196667:CUC196667 CJY196667:CKG196667 CAC196667:CAK196667 BQG196667:BQO196667 BGK196667:BGS196667 AWO196667:AWW196667 AMS196667:ANA196667 ACW196667:ADE196667 TA196667:TI196667 JE196667:JM196667 I196667:Q196667 WVQ131131:WVY131131 WLU131131:WMC131131 WBY131131:WCG131131 VSC131131:VSK131131 VIG131131:VIO131131 UYK131131:UYS131131 UOO131131:UOW131131 UES131131:UFA131131 TUW131131:TVE131131 TLA131131:TLI131131 TBE131131:TBM131131 SRI131131:SRQ131131 SHM131131:SHU131131 RXQ131131:RXY131131 RNU131131:ROC131131 RDY131131:REG131131 QUC131131:QUK131131 QKG131131:QKO131131 QAK131131:QAS131131 PQO131131:PQW131131 PGS131131:PHA131131 OWW131131:OXE131131 ONA131131:ONI131131 ODE131131:ODM131131 NTI131131:NTQ131131 NJM131131:NJU131131 MZQ131131:MZY131131 MPU131131:MQC131131 MFY131131:MGG131131 LWC131131:LWK131131 LMG131131:LMO131131 LCK131131:LCS131131 KSO131131:KSW131131 KIS131131:KJA131131 JYW131131:JZE131131 JPA131131:JPI131131 JFE131131:JFM131131 IVI131131:IVQ131131 ILM131131:ILU131131 IBQ131131:IBY131131 HRU131131:HSC131131 HHY131131:HIG131131 GYC131131:GYK131131 GOG131131:GOO131131 GEK131131:GES131131 FUO131131:FUW131131 FKS131131:FLA131131 FAW131131:FBE131131 ERA131131:ERI131131 EHE131131:EHM131131 DXI131131:DXQ131131 DNM131131:DNU131131 DDQ131131:DDY131131 CTU131131:CUC131131 CJY131131:CKG131131 CAC131131:CAK131131 BQG131131:BQO131131 BGK131131:BGS131131 AWO131131:AWW131131 AMS131131:ANA131131 ACW131131:ADE131131 TA131131:TI131131 JE131131:JM131131 I131131:Q131131 WVQ65595:WVY65595 WLU65595:WMC65595 WBY65595:WCG65595">
      <formula1>$AV$2:$AV$4</formula1>
    </dataValidation>
    <dataValidation type="list" allowBlank="1" showInputMessage="1" sqref="VSC65595:VSK65595 VIG65595:VIO65595 UYK65595:UYS65595 UOO65595:UOW65595 UES65595:UFA65595 TUW65595:TVE65595 TLA65595:TLI65595 TBE65595:TBM65595 SRI65595:SRQ65595 SHM65595:SHU65595 RXQ65595:RXY65595 RNU65595:ROC65595 RDY65595:REG65595 QUC65595:QUK65595 QKG65595:QKO65595 QAK65595:QAS65595 PQO65595:PQW65595 PGS65595:PHA65595 OWW65595:OXE65595 ONA65595:ONI65595 ODE65595:ODM65595 NTI65595:NTQ65595 NJM65595:NJU65595 MZQ65595:MZY65595 MPU65595:MQC65595 MFY65595:MGG65595 LWC65595:LWK65595 LMG65595:LMO65595 LCK65595:LCS65595 KSO65595:KSW65595 KIS65595:KJA65595 JYW65595:JZE65595 JPA65595:JPI65595 JFE65595:JFM65595 IVI65595:IVQ65595 ILM65595:ILU65595 IBQ65595:IBY65595 HRU65595:HSC65595 HHY65595:HIG65595 GYC65595:GYK65595 GOG65595:GOO65595 GEK65595:GES65595 FUO65595:FUW65595 FKS65595:FLA65595 FAW65595:FBE65595 ERA65595:ERI65595 EHE65595:EHM65595 DXI65595:DXQ65595 DNM65595:DNU65595 DDQ65595:DDY65595 CTU65595:CUC65595 CJY65595:CKG65595 CAC65595:CAK65595 BQG65595:BQO65595 BGK65595:BGS65595 AWO65595:AWW65595 AMS65595:ANA65595 ACW65595:ADE65595 TA65595:TI65595 JE65595:JM65595 I65595:Q65595 WVQ59:WVY59 WLU59:WMC59 WBY59:WCG59 VSC59:VSK59 VIG59:VIO59 UYK59:UYS59 UOO59:UOW59 UES59:UFA59 TUW59:TVE59 TLA59:TLI59 TBE59:TBM59 SRI59:SRQ59 SHM59:SHU59 RXQ59:RXY59 RNU59:ROC59 RDY59:REG59 QUC59:QUK59 QKG59:QKO59 QAK59:QAS59 PQO59:PQW59 PGS59:PHA59 OWW59:OXE59 ONA59:ONI59 ODE59:ODM59 NTI59:NTQ59 NJM59:NJU59 MZQ59:MZY59 MPU59:MQC59 MFY59:MGG59 LWC59:LWK59 LMG59:LMO59 LCK59:LCS59 KSO59:KSW59 KIS59:KJA59 JYW59:JZE59 JPA59:JPI59 JFE59:JFM59 IVI59:IVQ59 ILM59:ILU59">
      <formula1>$AV$2:$AV$4</formula1>
    </dataValidation>
    <dataValidation type="list" allowBlank="1" showInputMessage="1" sqref="IBQ59:IBY59 HRU59:HSC59 HHY59:HIG59 GYC59:GYK59 GOG59:GOO59 GEK59:GES59 FUO59:FUW59 FKS59:FLA59 FAW59:FBE59 ERA59:ERI59 EHE59:EHM59 DXI59:DXQ59 DNM59:DNU59 DDQ59:DDY59 CTU59:CUC59 CJY59:CKG59 CAC59:CAK59 BQG59:BQO59 BGK59:BGS59 AWO59:AWW59 AMS59:ANA59 ACW59:ADE59 TA59:TI59">
      <formula1>$AV$2:$AV$4</formula1>
    </dataValidation>
    <dataValidation type="list" allowBlank="1" showInputMessage="1" showErrorMessage="1" sqref="JN59:JO59 WWE983023:WWQ983023 WMI983023:WMU983023 WCM983023:WCY983023 VSQ983023:VTC983023 VIU983023:VJG983023 UYY983023:UZK983023 UPC983023:UPO983023 UFG983023:UFS983023 TVK983023:TVW983023 TLO983023:TMA983023 TBS983023:TCE983023 SRW983023:SSI983023 SIA983023:SIM983023 RYE983023:RYQ983023 ROI983023:ROU983023 REM983023:REY983023 QUQ983023:QVC983023 QKU983023:QLG983023 QAY983023:QBK983023 PRC983023:PRO983023 PHG983023:PHS983023 OXK983023:OXW983023 ONO983023:OOA983023 ODS983023:OEE983023 NTW983023:NUI983023 NKA983023:NKM983023 NAE983023:NAQ983023 MQI983023:MQU983023 MGM983023:MGY983023 LWQ983023:LXC983023 LMU983023:LNG983023 LCY983023:LDK983023 KTC983023:KTO983023 KJG983023:KJS983023 JZK983023:JZW983023 JPO983023:JQA983023 JFS983023:JGE983023 IVW983023:IWI983023 IMA983023:IMM983023 ICE983023:ICQ983023 HSI983023:HSU983023 HIM983023:HIY983023 GYQ983023:GZC983023 GOU983023:GPG983023 GEY983023:GFK983023 FVC983023:FVO983023 FLG983023:FLS983023 FBK983023:FBW983023 ERO983023:ESA983023 EHS983023:EIE983023 DXW983023:DYI983023 DOA983023:DOM983023 DEE983023:DEQ983023 CUI983023:CUU983023 CKM983023:CKY983023 CAQ983023:CBC983023 BQU983023:BRG983023 BGY983023:BHK983023 AXC983023:AXO983023 ANG983023:ANS983023 ADK983023:ADW983023 TO983023:UA983023 JS983023:KE983023 W983023:AI983023 WWE917487:WWQ917487 WMI917487:WMU917487 WCM917487:WCY917487 VSQ917487:VTC917487 VIU917487:VJG917487 UYY917487:UZK917487 UPC917487:UPO917487 UFG917487:UFS917487 TVK917487:TVW917487 TLO917487:TMA917487 TBS917487:TCE917487 SRW917487:SSI917487 SIA917487:SIM917487 RYE917487:RYQ917487 ROI917487:ROU917487 REM917487:REY917487 QUQ917487:QVC917487 QKU917487:QLG917487 QAY917487:QBK917487 PRC917487:PRO917487 PHG917487:PHS917487 OXK917487:OXW917487 ONO917487:OOA917487 ODS917487:OEE917487 NTW917487:NUI917487 NKA917487:NKM917487 NAE917487:NAQ917487 MQI917487:MQU917487 MGM917487:MGY917487 LWQ917487:LXC917487 LMU917487:LNG917487 LCY917487:LDK917487 KTC917487:KTO917487 KJG917487:KJS917487 JZK917487:JZW917487">
      <formula1>$AV$3:$AV$4</formula1>
    </dataValidation>
    <dataValidation type="list" allowBlank="1" showInputMessage="1" showErrorMessage="1" sqref="JPO917487:JQA917487 JFS917487:JGE917487 IVW917487:IWI917487 IMA917487:IMM917487 ICE917487:ICQ917487 HSI917487:HSU917487 HIM917487:HIY917487 GYQ917487:GZC917487 GOU917487:GPG917487 GEY917487:GFK917487 FVC917487:FVO917487 FLG917487:FLS917487 FBK917487:FBW917487 ERO917487:ESA917487 EHS917487:EIE917487 DXW917487:DYI917487 DOA917487:DOM917487 DEE917487:DEQ917487 CUI917487:CUU917487 CKM917487:CKY917487 CAQ917487:CBC917487 BQU917487:BRG917487 BGY917487:BHK917487 AXC917487:AXO917487 ANG917487:ANS917487 ADK917487:ADW917487 TO917487:UA917487 JS917487:KE917487 W917487:AI917487 WWE851951:WWQ851951 WMI851951:WMU851951 WCM851951:WCY851951 VSQ851951:VTC851951 VIU851951:VJG851951 UYY851951:UZK851951 UPC851951:UPO851951 UFG851951:UFS851951 TVK851951:TVW851951 TLO851951:TMA851951 TBS851951:TCE851951 SRW851951:SSI851951 SIA851951:SIM851951 RYE851951:RYQ851951 ROI851951:ROU851951 REM851951:REY851951 QUQ851951:QVC851951 QKU851951:QLG851951 QAY851951:QBK851951 PRC851951:PRO851951 PHG851951:PHS851951 OXK851951:OXW851951 ONO851951:OOA851951 ODS851951:OEE851951 NTW851951:NUI851951 NKA851951:NKM851951 NAE851951:NAQ851951 MQI851951:MQU851951 MGM851951:MGY851951 LWQ851951:LXC851951 LMU851951:LNG851951 LCY851951:LDK851951 KTC851951:KTO851951 KJG851951:KJS851951 JZK851951:JZW851951 JPO851951:JQA851951 JFS851951:JGE851951 IVW851951:IWI851951 IMA851951:IMM851951 ICE851951:ICQ851951 HSI851951:HSU851951 HIM851951:HIY851951 GYQ851951:GZC851951 GOU851951:GPG851951 GEY851951:GFK851951 FVC851951:FVO851951 FLG851951:FLS851951 FBK851951:FBW851951 ERO851951:ESA851951 EHS851951:EIE851951 DXW851951:DYI851951 DOA851951:DOM851951 DEE851951:DEQ851951 CUI851951:CUU851951 CKM851951:CKY851951 CAQ851951:CBC851951 BQU851951:BRG851951 BGY851951:BHK851951 AXC851951:AXO851951 ANG851951:ANS851951 ADK851951:ADW851951 TO851951:UA851951 JS851951:KE851951 W851951:AI851951 WWE786415:WWQ786415 WMI786415:WMU786415 WCM786415:WCY786415 VSQ786415:VTC786415 VIU786415:VJG786415 UYY786415:UZK786415 UPC786415:UPO786415">
      <formula1>$AV$3:$AV$4</formula1>
    </dataValidation>
    <dataValidation type="list" allowBlank="1" showInputMessage="1" showErrorMessage="1" sqref="UFG786415:UFS786415 TVK786415:TVW786415 TLO786415:TMA786415 TBS786415:TCE786415 SRW786415:SSI786415 SIA786415:SIM786415 RYE786415:RYQ786415 ROI786415:ROU786415 REM786415:REY786415 QUQ786415:QVC786415 QKU786415:QLG786415 QAY786415:QBK786415 PRC786415:PRO786415 PHG786415:PHS786415 OXK786415:OXW786415 ONO786415:OOA786415 ODS786415:OEE786415 NTW786415:NUI786415 NKA786415:NKM786415 NAE786415:NAQ786415 MQI786415:MQU786415 MGM786415:MGY786415 LWQ786415:LXC786415 LMU786415:LNG786415 LCY786415:LDK786415 KTC786415:KTO786415 KJG786415:KJS786415 JZK786415:JZW786415 JPO786415:JQA786415 JFS786415:JGE786415 IVW786415:IWI786415 IMA786415:IMM786415 ICE786415:ICQ786415 HSI786415:HSU786415 HIM786415:HIY786415 GYQ786415:GZC786415 GOU786415:GPG786415 GEY786415:GFK786415 FVC786415:FVO786415 FLG786415:FLS786415 FBK786415:FBW786415 ERO786415:ESA786415 EHS786415:EIE786415 DXW786415:DYI786415 DOA786415:DOM786415 DEE786415:DEQ786415 CUI786415:CUU786415 CKM786415:CKY786415 CAQ786415:CBC786415 BQU786415:BRG786415 BGY786415:BHK786415 AXC786415:AXO786415 ANG786415:ANS786415 ADK786415:ADW786415 TO786415:UA786415 JS786415:KE786415 W786415:AI786415 WWE720879:WWQ720879 WMI720879:WMU720879 WCM720879:WCY720879 VSQ720879:VTC720879 VIU720879:VJG720879 UYY720879:UZK720879 UPC720879:UPO720879 UFG720879:UFS720879 TVK720879:TVW720879 TLO720879:TMA720879 TBS720879:TCE720879 SRW720879:SSI720879 SIA720879:SIM720879 RYE720879:RYQ720879 ROI720879:ROU720879 REM720879:REY720879 QUQ720879:QVC720879 QKU720879:QLG720879 QAY720879:QBK720879 PRC720879:PRO720879 PHG720879:PHS720879 OXK720879:OXW720879 ONO720879:OOA720879 ODS720879:OEE720879 NTW720879:NUI720879 NKA720879:NKM720879 NAE720879:NAQ720879 MQI720879:MQU720879 MGM720879:MGY720879 LWQ720879:LXC720879 LMU720879:LNG720879 LCY720879:LDK720879 KTC720879:KTO720879 KJG720879:KJS720879 JZK720879:JZW720879 JPO720879:JQA720879 JFS720879:JGE720879 IVW720879:IWI720879 IMA720879:IMM720879 ICE720879:ICQ720879 HSI720879:HSU720879 HIM720879:HIY720879 GYQ720879:GZC720879">
      <formula1>$AV$3:$AV$4</formula1>
    </dataValidation>
    <dataValidation type="list" allowBlank="1" showInputMessage="1" showErrorMessage="1" sqref="GOU720879:GPG720879 GEY720879:GFK720879 FVC720879:FVO720879 FLG720879:FLS720879 FBK720879:FBW720879 ERO720879:ESA720879 EHS720879:EIE720879 DXW720879:DYI720879 DOA720879:DOM720879 DEE720879:DEQ720879 CUI720879:CUU720879 CKM720879:CKY720879 CAQ720879:CBC720879 BQU720879:BRG720879 BGY720879:BHK720879 AXC720879:AXO720879 ANG720879:ANS720879 ADK720879:ADW720879 TO720879:UA720879 JS720879:KE720879 W720879:AI720879 WWE655343:WWQ655343 WMI655343:WMU655343 WCM655343:WCY655343 VSQ655343:VTC655343 VIU655343:VJG655343 UYY655343:UZK655343 UPC655343:UPO655343 UFG655343:UFS655343 TVK655343:TVW655343 TLO655343:TMA655343 TBS655343:TCE655343 SRW655343:SSI655343 SIA655343:SIM655343 RYE655343:RYQ655343 ROI655343:ROU655343 REM655343:REY655343 QUQ655343:QVC655343 QKU655343:QLG655343 QAY655343:QBK655343 PRC655343:PRO655343 PHG655343:PHS655343 OXK655343:OXW655343 ONO655343:OOA655343 ODS655343:OEE655343 NTW655343:NUI655343 NKA655343:NKM655343 NAE655343:NAQ655343 MQI655343:MQU655343 MGM655343:MGY655343 LWQ655343:LXC655343 LMU655343:LNG655343 LCY655343:LDK655343 KTC655343:KTO655343 KJG655343:KJS655343 JZK655343:JZW655343 JPO655343:JQA655343 JFS655343:JGE655343 IVW655343:IWI655343 IMA655343:IMM655343 ICE655343:ICQ655343 HSI655343:HSU655343 HIM655343:HIY655343 GYQ655343:GZC655343 GOU655343:GPG655343 GEY655343:GFK655343 FVC655343:FVO655343 FLG655343:FLS655343 FBK655343:FBW655343 ERO655343:ESA655343 EHS655343:EIE655343 DXW655343:DYI655343 DOA655343:DOM655343 DEE655343:DEQ655343 CUI655343:CUU655343 CKM655343:CKY655343 CAQ655343:CBC655343 BQU655343:BRG655343 BGY655343:BHK655343 AXC655343:AXO655343 ANG655343:ANS655343 ADK655343:ADW655343 TO655343:UA655343 JS655343:KE655343 W655343:AI655343 WWE589807:WWQ589807 WMI589807:WMU589807 WCM589807:WCY589807 VSQ589807:VTC589807 VIU589807:VJG589807 UYY589807:UZK589807 UPC589807:UPO589807 UFG589807:UFS589807 TVK589807:TVW589807 TLO589807:TMA589807 TBS589807:TCE589807 SRW589807:SSI589807 SIA589807:SIM589807 RYE589807:RYQ589807 ROI589807:ROU589807">
      <formula1>$AV$3:$AV$4</formula1>
    </dataValidation>
    <dataValidation type="list" allowBlank="1" showInputMessage="1" showErrorMessage="1" sqref="REM589807:REY589807 QUQ589807:QVC589807 QKU589807:QLG589807 QAY589807:QBK589807 PRC589807:PRO589807 PHG589807:PHS589807 OXK589807:OXW589807 ONO589807:OOA589807 ODS589807:OEE589807 NTW589807:NUI589807 NKA589807:NKM589807 NAE589807:NAQ589807 MQI589807:MQU589807 MGM589807:MGY589807 LWQ589807:LXC589807 LMU589807:LNG589807 LCY589807:LDK589807 KTC589807:KTO589807 KJG589807:KJS589807 JZK589807:JZW589807 JPO589807:JQA589807 JFS589807:JGE589807 IVW589807:IWI589807 IMA589807:IMM589807 ICE589807:ICQ589807 HSI589807:HSU589807 HIM589807:HIY589807 GYQ589807:GZC589807 GOU589807:GPG589807 GEY589807:GFK589807 FVC589807:FVO589807 FLG589807:FLS589807 FBK589807:FBW589807 ERO589807:ESA589807 EHS589807:EIE589807 DXW589807:DYI589807 DOA589807:DOM589807 DEE589807:DEQ589807 CUI589807:CUU589807 CKM589807:CKY589807 CAQ589807:CBC589807 BQU589807:BRG589807 BGY589807:BHK589807 AXC589807:AXO589807 ANG589807:ANS589807 ADK589807:ADW589807 TO589807:UA589807 JS589807:KE589807 W589807:AI589807 WWE524271:WWQ524271 WMI524271:WMU524271 WCM524271:WCY524271 VSQ524271:VTC524271 VIU524271:VJG524271 UYY524271:UZK524271 UPC524271:UPO524271 UFG524271:UFS524271 TVK524271:TVW524271 TLO524271:TMA524271 TBS524271:TCE524271 SRW524271:SSI524271 SIA524271:SIM524271 RYE524271:RYQ524271 ROI524271:ROU524271 REM524271:REY524271 QUQ524271:QVC524271 QKU524271:QLG524271 QAY524271:QBK524271 PRC524271:PRO524271 PHG524271:PHS524271 OXK524271:OXW524271 ONO524271:OOA524271 ODS524271:OEE524271 NTW524271:NUI524271 NKA524271:NKM524271 NAE524271:NAQ524271 MQI524271:MQU524271 MGM524271:MGY524271 LWQ524271:LXC524271 LMU524271:LNG524271 LCY524271:LDK524271 KTC524271:KTO524271 KJG524271:KJS524271 JZK524271:JZW524271 JPO524271:JQA524271 JFS524271:JGE524271 IVW524271:IWI524271 IMA524271:IMM524271 ICE524271:ICQ524271 HSI524271:HSU524271 HIM524271:HIY524271 GYQ524271:GZC524271 GOU524271:GPG524271 GEY524271:GFK524271 FVC524271:FVO524271 FLG524271:FLS524271 FBK524271:FBW524271 ERO524271:ESA524271 EHS524271:EIE524271 DXW524271:DYI524271">
      <formula1>$AV$3:$AV$4</formula1>
    </dataValidation>
    <dataValidation type="list" allowBlank="1" showInputMessage="1" showErrorMessage="1" sqref="DOA524271:DOM524271 DEE524271:DEQ524271 CUI524271:CUU524271 CKM524271:CKY524271 CAQ524271:CBC524271 BQU524271:BRG524271 BGY524271:BHK524271 AXC524271:AXO524271 ANG524271:ANS524271 ADK524271:ADW524271 TO524271:UA524271 JS524271:KE524271 W524271:AI524271 WWE458735:WWQ458735 WMI458735:WMU458735 WCM458735:WCY458735 VSQ458735:VTC458735 VIU458735:VJG458735 UYY458735:UZK458735 UPC458735:UPO458735 UFG458735:UFS458735 TVK458735:TVW458735 TLO458735:TMA458735 TBS458735:TCE458735 SRW458735:SSI458735 SIA458735:SIM458735 RYE458735:RYQ458735 ROI458735:ROU458735 REM458735:REY458735 QUQ458735:QVC458735 QKU458735:QLG458735 QAY458735:QBK458735 PRC458735:PRO458735 PHG458735:PHS458735 OXK458735:OXW458735 ONO458735:OOA458735 ODS458735:OEE458735 NTW458735:NUI458735 NKA458735:NKM458735 NAE458735:NAQ458735 MQI458735:MQU458735 MGM458735:MGY458735 LWQ458735:LXC458735 LMU458735:LNG458735 LCY458735:LDK458735 KTC458735:KTO458735 KJG458735:KJS458735 JZK458735:JZW458735 JPO458735:JQA458735 JFS458735:JGE458735 IVW458735:IWI458735 IMA458735:IMM458735 ICE458735:ICQ458735 HSI458735:HSU458735 HIM458735:HIY458735 GYQ458735:GZC458735 GOU458735:GPG458735 GEY458735:GFK458735 FVC458735:FVO458735 FLG458735:FLS458735 FBK458735:FBW458735 ERO458735:ESA458735 EHS458735:EIE458735 DXW458735:DYI458735 DOA458735:DOM458735 DEE458735:DEQ458735 CUI458735:CUU458735 CKM458735:CKY458735 CAQ458735:CBC458735 BQU458735:BRG458735 BGY458735:BHK458735 AXC458735:AXO458735 ANG458735:ANS458735 ADK458735:ADW458735 TO458735:UA458735 JS458735:KE458735 W458735:AI458735 WWE393199:WWQ393199 WMI393199:WMU393199 WCM393199:WCY393199 VSQ393199:VTC393199 VIU393199:VJG393199 UYY393199:UZK393199 UPC393199:UPO393199 UFG393199:UFS393199 TVK393199:TVW393199 TLO393199:TMA393199 TBS393199:TCE393199 SRW393199:SSI393199 SIA393199:SIM393199 RYE393199:RYQ393199 ROI393199:ROU393199 REM393199:REY393199 QUQ393199:QVC393199 QKU393199:QLG393199 QAY393199:QBK393199 PRC393199:PRO393199 PHG393199:PHS393199 OXK393199:OXW393199 ONO393199:OOA393199">
      <formula1>$AV$3:$AV$4</formula1>
    </dataValidation>
    <dataValidation type="list" allowBlank="1" showInputMessage="1" showErrorMessage="1" sqref="ODS393199:OEE393199 NTW393199:NUI393199 NKA393199:NKM393199 NAE393199:NAQ393199 MQI393199:MQU393199 MGM393199:MGY393199 LWQ393199:LXC393199 LMU393199:LNG393199 LCY393199:LDK393199 KTC393199:KTO393199 KJG393199:KJS393199 JZK393199:JZW393199 JPO393199:JQA393199 JFS393199:JGE393199 IVW393199:IWI393199 IMA393199:IMM393199 ICE393199:ICQ393199 HSI393199:HSU393199 HIM393199:HIY393199 GYQ393199:GZC393199 GOU393199:GPG393199 GEY393199:GFK393199 FVC393199:FVO393199 FLG393199:FLS393199 FBK393199:FBW393199 ERO393199:ESA393199 EHS393199:EIE393199 DXW393199:DYI393199 DOA393199:DOM393199 DEE393199:DEQ393199 CUI393199:CUU393199 CKM393199:CKY393199 CAQ393199:CBC393199 BQU393199:BRG393199 BGY393199:BHK393199 AXC393199:AXO393199 ANG393199:ANS393199 ADK393199:ADW393199 TO393199:UA393199 JS393199:KE393199 W393199:AI393199 WWE327663:WWQ327663 WMI327663:WMU327663 WCM327663:WCY327663 VSQ327663:VTC327663 VIU327663:VJG327663 UYY327663:UZK327663 UPC327663:UPO327663 UFG327663:UFS327663 TVK327663:TVW327663 TLO327663:TMA327663 TBS327663:TCE327663 SRW327663:SSI327663 SIA327663:SIM327663 RYE327663:RYQ327663 ROI327663:ROU327663 REM327663:REY327663 QUQ327663:QVC327663 QKU327663:QLG327663 QAY327663:QBK327663 PRC327663:PRO327663 PHG327663:PHS327663 OXK327663:OXW327663 ONO327663:OOA327663 ODS327663:OEE327663 NTW327663:NUI327663 NKA327663:NKM327663 NAE327663:NAQ327663 MQI327663:MQU327663 MGM327663:MGY327663 LWQ327663:LXC327663 LMU327663:LNG327663 LCY327663:LDK327663 KTC327663:KTO327663 KJG327663:KJS327663 JZK327663:JZW327663 JPO327663:JQA327663 JFS327663:JGE327663 IVW327663:IWI327663 IMA327663:IMM327663 ICE327663:ICQ327663 HSI327663:HSU327663 HIM327663:HIY327663 GYQ327663:GZC327663 GOU327663:GPG327663 GEY327663:GFK327663 FVC327663:FVO327663 FLG327663:FLS327663 FBK327663:FBW327663 ERO327663:ESA327663 EHS327663:EIE327663 DXW327663:DYI327663 DOA327663:DOM327663 DEE327663:DEQ327663 CUI327663:CUU327663 CKM327663:CKY327663 CAQ327663:CBC327663 BQU327663:BRG327663 BGY327663:BHK327663 AXC327663:AXO327663">
      <formula1>$AV$3:$AV$4</formula1>
    </dataValidation>
    <dataValidation type="list" allowBlank="1" showInputMessage="1" showErrorMessage="1" sqref="ANG327663:ANS327663 ADK327663:ADW327663 TO327663:UA327663 JS327663:KE327663 W327663:AI327663 WWE262127:WWQ262127 WMI262127:WMU262127 WCM262127:WCY262127 VSQ262127:VTC262127 VIU262127:VJG262127 UYY262127:UZK262127 UPC262127:UPO262127 UFG262127:UFS262127 TVK262127:TVW262127 TLO262127:TMA262127 TBS262127:TCE262127 SRW262127:SSI262127 SIA262127:SIM262127 RYE262127:RYQ262127 ROI262127:ROU262127 REM262127:REY262127 QUQ262127:QVC262127 QKU262127:QLG262127 QAY262127:QBK262127 PRC262127:PRO262127 PHG262127:PHS262127 OXK262127:OXW262127 ONO262127:OOA262127 ODS262127:OEE262127 NTW262127:NUI262127 NKA262127:NKM262127 NAE262127:NAQ262127 MQI262127:MQU262127 MGM262127:MGY262127 LWQ262127:LXC262127 LMU262127:LNG262127 LCY262127:LDK262127 KTC262127:KTO262127 KJG262127:KJS262127 JZK262127:JZW262127 JPO262127:JQA262127 JFS262127:JGE262127 IVW262127:IWI262127 IMA262127:IMM262127 ICE262127:ICQ262127 HSI262127:HSU262127 HIM262127:HIY262127 GYQ262127:GZC262127 GOU262127:GPG262127 GEY262127:GFK262127 FVC262127:FVO262127 FLG262127:FLS262127 FBK262127:FBW262127 ERO262127:ESA262127 EHS262127:EIE262127 DXW262127:DYI262127 DOA262127:DOM262127 DEE262127:DEQ262127 CUI262127:CUU262127 CKM262127:CKY262127 CAQ262127:CBC262127 BQU262127:BRG262127 BGY262127:BHK262127 AXC262127:AXO262127 ANG262127:ANS262127 ADK262127:ADW262127 TO262127:UA262127 JS262127:KE262127 W262127:AI262127 WWE196591:WWQ196591 WMI196591:WMU196591 WCM196591:WCY196591 VSQ196591:VTC196591 VIU196591:VJG196591 UYY196591:UZK196591 UPC196591:UPO196591 UFG196591:UFS196591 TVK196591:TVW196591 TLO196591:TMA196591 TBS196591:TCE196591 SRW196591:SSI196591 SIA196591:SIM196591 RYE196591:RYQ196591 ROI196591:ROU196591 REM196591:REY196591 QUQ196591:QVC196591 QKU196591:QLG196591 QAY196591:QBK196591 PRC196591:PRO196591 PHG196591:PHS196591 OXK196591:OXW196591 ONO196591:OOA196591 ODS196591:OEE196591 NTW196591:NUI196591 NKA196591:NKM196591 NAE196591:NAQ196591 MQI196591:MQU196591 MGM196591:MGY196591 LWQ196591:LXC196591 LMU196591:LNG196591">
      <formula1>$AV$3:$AV$4</formula1>
    </dataValidation>
    <dataValidation type="list" allowBlank="1" showInputMessage="1" showErrorMessage="1" sqref="LCY196591:LDK196591 KTC196591:KTO196591 KJG196591:KJS196591 JZK196591:JZW196591 JPO196591:JQA196591 JFS196591:JGE196591 IVW196591:IWI196591 IMA196591:IMM196591 ICE196591:ICQ196591 HSI196591:HSU196591 HIM196591:HIY196591 GYQ196591:GZC196591 GOU196591:GPG196591 GEY196591:GFK196591 FVC196591:FVO196591 FLG196591:FLS196591 FBK196591:FBW196591 ERO196591:ESA196591 EHS196591:EIE196591 DXW196591:DYI196591 DOA196591:DOM196591 DEE196591:DEQ196591 CUI196591:CUU196591 CKM196591:CKY196591 CAQ196591:CBC196591 BQU196591:BRG196591 BGY196591:BHK196591 AXC196591:AXO196591 ANG196591:ANS196591 ADK196591:ADW196591 TO196591:UA196591 JS196591:KE196591 W196591:AI196591 WWE131055:WWQ131055 WMI131055:WMU131055 WCM131055:WCY131055 VSQ131055:VTC131055 VIU131055:VJG131055 UYY131055:UZK131055 UPC131055:UPO131055 UFG131055:UFS131055 TVK131055:TVW131055 TLO131055:TMA131055 TBS131055:TCE131055 SRW131055:SSI131055 SIA131055:SIM131055 RYE131055:RYQ131055 ROI131055:ROU131055 REM131055:REY131055 QUQ131055:QVC131055 QKU131055:QLG131055 QAY131055:QBK131055 PRC131055:PRO131055 PHG131055:PHS131055 OXK131055:OXW131055 ONO131055:OOA131055 ODS131055:OEE131055 NTW131055:NUI131055 NKA131055:NKM131055 NAE131055:NAQ131055 MQI131055:MQU131055 MGM131055:MGY131055 LWQ131055:LXC131055 LMU131055:LNG131055 LCY131055:LDK131055 KTC131055:KTO131055 KJG131055:KJS131055 JZK131055:JZW131055 JPO131055:JQA131055 JFS131055:JGE131055 IVW131055:IWI131055 IMA131055:IMM131055 ICE131055:ICQ131055 HSI131055:HSU131055 HIM131055:HIY131055 GYQ131055:GZC131055 GOU131055:GPG131055 GEY131055:GFK131055 FVC131055:FVO131055 FLG131055:FLS131055 FBK131055:FBW131055 ERO131055:ESA131055 EHS131055:EIE131055 DXW131055:DYI131055 DOA131055:DOM131055 DEE131055:DEQ131055 CUI131055:CUU131055 CKM131055:CKY131055 CAQ131055:CBC131055 BQU131055:BRG131055 BGY131055:BHK131055 AXC131055:AXO131055 ANG131055:ANS131055 ADK131055:ADW131055 TO131055:UA131055 JS131055:KE131055 W131055:AI131055 WWE65519:WWQ65519 WMI65519:WMU65519 WCM65519:WCY65519">
      <formula1>$AV$3:$AV$4</formula1>
    </dataValidation>
    <dataValidation type="list" allowBlank="1" showInputMessage="1" showErrorMessage="1" sqref="VSQ65519:VTC65519 VIU65519:VJG65519 UYY65519:UZK65519 UPC65519:UPO65519 UFG65519:UFS65519 TVK65519:TVW65519 TLO65519:TMA65519 TBS65519:TCE65519 SRW65519:SSI65519 SIA65519:SIM65519 RYE65519:RYQ65519 ROI65519:ROU65519 REM65519:REY65519 QUQ65519:QVC65519 QKU65519:QLG65519 QAY65519:QBK65519 PRC65519:PRO65519 PHG65519:PHS65519 OXK65519:OXW65519 ONO65519:OOA65519 ODS65519:OEE65519 NTW65519:NUI65519 NKA65519:NKM65519 NAE65519:NAQ65519 MQI65519:MQU65519 MGM65519:MGY65519 LWQ65519:LXC65519 LMU65519:LNG65519 LCY65519:LDK65519 KTC65519:KTO65519 KJG65519:KJS65519 JZK65519:JZW65519 JPO65519:JQA65519 JFS65519:JGE65519 IVW65519:IWI65519 IMA65519:IMM65519 ICE65519:ICQ65519 HSI65519:HSU65519 HIM65519:HIY65519 GYQ65519:GZC65519 GOU65519:GPG65519 GEY65519:GFK65519 FVC65519:FVO65519 FLG65519:FLS65519 FBK65519:FBW65519 ERO65519:ESA65519 EHS65519:EIE65519 DXW65519:DYI65519 DOA65519:DOM65519 DEE65519:DEQ65519 CUI65519:CUU65519 CKM65519:CKY65519 CAQ65519:CBC65519 BQU65519:BRG65519 BGY65519:BHK65519 AXC65519:AXO65519 ANG65519:ANS65519 ADK65519:ADW65519 TO65519:UA65519 JS65519:KE65519 W65519:AI65519 WVZ983099:WWA983099 WMD983099:WME983099 WCH983099:WCI983099 VSL983099:VSM983099 VIP983099:VIQ983099 UYT983099:UYU983099 UOX983099:UOY983099 UFB983099:UFC983099 TVF983099:TVG983099 TLJ983099:TLK983099 TBN983099:TBO983099 SRR983099:SRS983099 SHV983099:SHW983099 RXZ983099:RYA983099 ROD983099:ROE983099 REH983099:REI983099 QUL983099:QUM983099 QKP983099:QKQ983099 QAT983099:QAU983099 PQX983099:PQY983099 PHB983099:PHC983099 OXF983099:OXG983099 ONJ983099:ONK983099 ODN983099:ODO983099 NTR983099:NTS983099 NJV983099:NJW983099 MZZ983099:NAA983099 MQD983099:MQE983099 MGH983099:MGI983099 LWL983099:LWM983099 LMP983099:LMQ983099 LCT983099:LCU983099 KSX983099:KSY983099 KJB983099:KJC983099 JZF983099:JZG983099 JPJ983099:JPK983099 JFN983099:JFO983099 IVR983099:IVS983099 ILV983099:ILW983099">
      <formula1>$AV$3:$AV$4</formula1>
    </dataValidation>
    <dataValidation type="list" allowBlank="1" showInputMessage="1" showErrorMessage="1" sqref="IBZ983099:ICA983099 HSD983099:HSE983099 HIH983099:HII983099 GYL983099:GYM983099 GOP983099:GOQ983099 GET983099:GEU983099 FUX983099:FUY983099 FLB983099:FLC983099 FBF983099:FBG983099 ERJ983099:ERK983099 EHN983099:EHO983099 DXR983099:DXS983099 DNV983099:DNW983099 DDZ983099:DEA983099 CUD983099:CUE983099 CKH983099:CKI983099 CAL983099:CAM983099 BQP983099:BQQ983099 BGT983099:BGU983099 AWX983099:AWY983099 ANB983099:ANC983099 ADF983099:ADG983099 TJ983099:TK983099 JN983099:JO983099 R983099:S983099 WVZ917563:WWA917563 WMD917563:WME917563 WCH917563:WCI917563 VSL917563:VSM917563 VIP917563:VIQ917563 UYT917563:UYU917563 UOX917563:UOY917563 UFB917563:UFC917563 TVF917563:TVG917563 TLJ917563:TLK917563 TBN917563:TBO917563 SRR917563:SRS917563 SHV917563:SHW917563 RXZ917563:RYA917563 ROD917563:ROE917563 REH917563:REI917563 QUL917563:QUM917563 QKP917563:QKQ917563 QAT917563:QAU917563 PQX917563:PQY917563 PHB917563:PHC917563 OXF917563:OXG917563 ONJ917563:ONK917563 ODN917563:ODO917563 NTR917563:NTS917563 NJV917563:NJW917563 MZZ917563:NAA917563 MQD917563:MQE917563 MGH917563:MGI917563 LWL917563:LWM917563 LMP917563:LMQ917563 LCT917563:LCU917563 KSX917563:KSY917563 KJB917563:KJC917563 JZF917563:JZG917563 JPJ917563:JPK917563 JFN917563:JFO917563 IVR917563:IVS917563 ILV917563:ILW917563 IBZ917563:ICA917563 HSD917563:HSE917563 HIH917563:HII917563 GYL917563:GYM917563 GOP917563:GOQ917563 GET917563:GEU917563 FUX917563:FUY917563 FLB917563:FLC917563 FBF917563:FBG917563 ERJ917563:ERK917563 EHN917563:EHO917563 DXR917563:DXS917563 DNV917563:DNW917563 DDZ917563:DEA917563 CUD917563:CUE917563 CKH917563:CKI917563 CAL917563:CAM917563 BQP917563:BQQ917563 BGT917563:BGU917563 AWX917563:AWY917563 ANB917563:ANC917563 ADF917563:ADG917563 TJ917563:TK917563 JN917563:JO917563 R917563:S917563 WVZ852027:WWA852027 WMD852027:WME852027 WCH852027:WCI852027 VSL852027:VSM852027 VIP852027:VIQ852027 UYT852027:UYU852027 UOX852027:UOY852027 UFB852027:UFC852027 TVF852027:TVG852027 TLJ852027:TLK852027 TBN852027:TBO852027">
      <formula1>$AV$3:$AV$4</formula1>
    </dataValidation>
    <dataValidation type="list" allowBlank="1" showInputMessage="1" showErrorMessage="1" sqref="SRR852027:SRS852027 SHV852027:SHW852027 RXZ852027:RYA852027 ROD852027:ROE852027 REH852027:REI852027 QUL852027:QUM852027 QKP852027:QKQ852027 QAT852027:QAU852027 PQX852027:PQY852027 PHB852027:PHC852027 OXF852027:OXG852027 ONJ852027:ONK852027 ODN852027:ODO852027 NTR852027:NTS852027 NJV852027:NJW852027 MZZ852027:NAA852027 MQD852027:MQE852027 MGH852027:MGI852027 LWL852027:LWM852027 LMP852027:LMQ852027 LCT852027:LCU852027 KSX852027:KSY852027 KJB852027:KJC852027 JZF852027:JZG852027 JPJ852027:JPK852027 JFN852027:JFO852027 IVR852027:IVS852027 ILV852027:ILW852027 IBZ852027:ICA852027 HSD852027:HSE852027 HIH852027:HII852027 GYL852027:GYM852027 GOP852027:GOQ852027 GET852027:GEU852027 FUX852027:FUY852027 FLB852027:FLC852027 FBF852027:FBG852027 ERJ852027:ERK852027 EHN852027:EHO852027 DXR852027:DXS852027 DNV852027:DNW852027 DDZ852027:DEA852027 CUD852027:CUE852027 CKH852027:CKI852027 CAL852027:CAM852027 BQP852027:BQQ852027 BGT852027:BGU852027 AWX852027:AWY852027 ANB852027:ANC852027 ADF852027:ADG852027 TJ852027:TK852027 JN852027:JO852027 R852027:S852027 WVZ786491:WWA786491 WMD786491:WME786491 WCH786491:WCI786491 VSL786491:VSM786491 VIP786491:VIQ786491 UYT786491:UYU786491 UOX786491:UOY786491 UFB786491:UFC786491 TVF786491:TVG786491 TLJ786491:TLK786491 TBN786491:TBO786491 SRR786491:SRS786491 SHV786491:SHW786491 RXZ786491:RYA786491 ROD786491:ROE786491 REH786491:REI786491 QUL786491:QUM786491 QKP786491:QKQ786491 QAT786491:QAU786491 PQX786491:PQY786491 PHB786491:PHC786491 OXF786491:OXG786491 ONJ786491:ONK786491 ODN786491:ODO786491 NTR786491:NTS786491 NJV786491:NJW786491 MZZ786491:NAA786491 MQD786491:MQE786491 MGH786491:MGI786491 LWL786491:LWM786491 LMP786491:LMQ786491 LCT786491:LCU786491 KSX786491:KSY786491 KJB786491:KJC786491 JZF786491:JZG786491 JPJ786491:JPK786491 JFN786491:JFO786491 IVR786491:IVS786491 ILV786491:ILW786491 IBZ786491:ICA786491 HSD786491:HSE786491 HIH786491:HII786491 GYL786491:GYM786491 GOP786491:GOQ786491 GET786491:GEU786491 FUX786491:FUY786491 FLB786491:FLC786491">
      <formula1>$AV$3:$AV$4</formula1>
    </dataValidation>
    <dataValidation type="list" allowBlank="1" showInputMessage="1" showErrorMessage="1" sqref="FBF786491:FBG786491 ERJ786491:ERK786491 EHN786491:EHO786491 DXR786491:DXS786491 DNV786491:DNW786491 DDZ786491:DEA786491 CUD786491:CUE786491 CKH786491:CKI786491 CAL786491:CAM786491 BQP786491:BQQ786491 BGT786491:BGU786491 AWX786491:AWY786491 ANB786491:ANC786491 ADF786491:ADG786491 TJ786491:TK786491 JN786491:JO786491 R786491:S786491 WVZ720955:WWA720955 WMD720955:WME720955 WCH720955:WCI720955 VSL720955:VSM720955 VIP720955:VIQ720955 UYT720955:UYU720955 UOX720955:UOY720955 UFB720955:UFC720955 TVF720955:TVG720955 TLJ720955:TLK720955 TBN720955:TBO720955 SRR720955:SRS720955 SHV720955:SHW720955 RXZ720955:RYA720955 ROD720955:ROE720955 REH720955:REI720955 QUL720955:QUM720955 QKP720955:QKQ720955 QAT720955:QAU720955 PQX720955:PQY720955 PHB720955:PHC720955 OXF720955:OXG720955 ONJ720955:ONK720955 ODN720955:ODO720955 NTR720955:NTS720955 NJV720955:NJW720955 MZZ720955:NAA720955 MQD720955:MQE720955 MGH720955:MGI720955 LWL720955:LWM720955 LMP720955:LMQ720955 LCT720955:LCU720955 KSX720955:KSY720955 KJB720955:KJC720955 JZF720955:JZG720955 JPJ720955:JPK720955 JFN720955:JFO720955 IVR720955:IVS720955 ILV720955:ILW720955 IBZ720955:ICA720955 HSD720955:HSE720955 HIH720955:HII720955 GYL720955:GYM720955 GOP720955:GOQ720955 GET720955:GEU720955 FUX720955:FUY720955 FLB720955:FLC720955 FBF720955:FBG720955 ERJ720955:ERK720955 EHN720955:EHO720955 DXR720955:DXS720955 DNV720955:DNW720955 DDZ720955:DEA720955 CUD720955:CUE720955 CKH720955:CKI720955 CAL720955:CAM720955 BQP720955:BQQ720955 BGT720955:BGU720955 AWX720955:AWY720955 ANB720955:ANC720955 ADF720955:ADG720955 TJ720955:TK720955 JN720955:JO720955 R720955:S720955 WVZ655419:WWA655419 WMD655419:WME655419 WCH655419:WCI655419 VSL655419:VSM655419 VIP655419:VIQ655419 UYT655419:UYU655419 UOX655419:UOY655419 UFB655419:UFC655419 TVF655419:TVG655419 TLJ655419:TLK655419 TBN655419:TBO655419 SRR655419:SRS655419 SHV655419:SHW655419 RXZ655419:RYA655419 ROD655419:ROE655419 REH655419:REI655419 QUL655419:QUM655419 QKP655419:QKQ655419 QAT655419:QAU655419">
      <formula1>$AV$3:$AV$4</formula1>
    </dataValidation>
    <dataValidation type="list" allowBlank="1" showInputMessage="1" showErrorMessage="1" sqref="PQX655419:PQY655419 PHB655419:PHC655419 OXF655419:OXG655419 ONJ655419:ONK655419 ODN655419:ODO655419 NTR655419:NTS655419 NJV655419:NJW655419 MZZ655419:NAA655419 MQD655419:MQE655419 MGH655419:MGI655419 LWL655419:LWM655419 LMP655419:LMQ655419 LCT655419:LCU655419 KSX655419:KSY655419 KJB655419:KJC655419 JZF655419:JZG655419 JPJ655419:JPK655419 JFN655419:JFO655419 IVR655419:IVS655419 ILV655419:ILW655419 IBZ655419:ICA655419 HSD655419:HSE655419 HIH655419:HII655419 GYL655419:GYM655419 GOP655419:GOQ655419 GET655419:GEU655419 FUX655419:FUY655419 FLB655419:FLC655419 FBF655419:FBG655419 ERJ655419:ERK655419 EHN655419:EHO655419 DXR655419:DXS655419 DNV655419:DNW655419 DDZ655419:DEA655419 CUD655419:CUE655419 CKH655419:CKI655419 CAL655419:CAM655419 BQP655419:BQQ655419 BGT655419:BGU655419 AWX655419:AWY655419 ANB655419:ANC655419 ADF655419:ADG655419 TJ655419:TK655419 JN655419:JO655419 R655419:S655419 WVZ589883:WWA589883 WMD589883:WME589883 WCH589883:WCI589883 VSL589883:VSM589883 VIP589883:VIQ589883 UYT589883:UYU589883 UOX589883:UOY589883 UFB589883:UFC589883 TVF589883:TVG589883 TLJ589883:TLK589883 TBN589883:TBO589883 SRR589883:SRS589883 SHV589883:SHW589883 RXZ589883:RYA589883 ROD589883:ROE589883 REH589883:REI589883 QUL589883:QUM589883 QKP589883:QKQ589883 QAT589883:QAU589883 PQX589883:PQY589883 PHB589883:PHC589883 OXF589883:OXG589883 ONJ589883:ONK589883 ODN589883:ODO589883 NTR589883:NTS589883 NJV589883:NJW589883 MZZ589883:NAA589883 MQD589883:MQE589883 MGH589883:MGI589883 LWL589883:LWM589883 LMP589883:LMQ589883 LCT589883:LCU589883 KSX589883:KSY589883 KJB589883:KJC589883 JZF589883:JZG589883 JPJ589883:JPK589883 JFN589883:JFO589883 IVR589883:IVS589883 ILV589883:ILW589883 IBZ589883:ICA589883 HSD589883:HSE589883 HIH589883:HII589883 GYL589883:GYM589883 GOP589883:GOQ589883 GET589883:GEU589883 FUX589883:FUY589883 FLB589883:FLC589883 FBF589883:FBG589883 ERJ589883:ERK589883 EHN589883:EHO589883 DXR589883:DXS589883 DNV589883:DNW589883 DDZ589883:DEA589883 CUD589883:CUE589883 CKH589883:CKI589883">
      <formula1>$AV$3:$AV$4</formula1>
    </dataValidation>
    <dataValidation type="list" allowBlank="1" showInputMessage="1" showErrorMessage="1" sqref="CAL589883:CAM589883 BQP589883:BQQ589883 BGT589883:BGU589883 AWX589883:AWY589883 ANB589883:ANC589883 ADF589883:ADG589883 TJ589883:TK589883 JN589883:JO589883 R589883:S589883 WVZ524347:WWA524347 WMD524347:WME524347 WCH524347:WCI524347 VSL524347:VSM524347 VIP524347:VIQ524347 UYT524347:UYU524347 UOX524347:UOY524347 UFB524347:UFC524347 TVF524347:TVG524347 TLJ524347:TLK524347 TBN524347:TBO524347 SRR524347:SRS524347 SHV524347:SHW524347 RXZ524347:RYA524347 ROD524347:ROE524347 REH524347:REI524347 QUL524347:QUM524347 QKP524347:QKQ524347 QAT524347:QAU524347 PQX524347:PQY524347 PHB524347:PHC524347 OXF524347:OXG524347 ONJ524347:ONK524347 ODN524347:ODO524347 NTR524347:NTS524347 NJV524347:NJW524347 MZZ524347:NAA524347 MQD524347:MQE524347 MGH524347:MGI524347 LWL524347:LWM524347 LMP524347:LMQ524347 LCT524347:LCU524347 KSX524347:KSY524347 KJB524347:KJC524347 JZF524347:JZG524347 JPJ524347:JPK524347 JFN524347:JFO524347 IVR524347:IVS524347 ILV524347:ILW524347 IBZ524347:ICA524347 HSD524347:HSE524347 HIH524347:HII524347 GYL524347:GYM524347 GOP524347:GOQ524347 GET524347:GEU524347 FUX524347:FUY524347 FLB524347:FLC524347 FBF524347:FBG524347 ERJ524347:ERK524347 EHN524347:EHO524347 DXR524347:DXS524347 DNV524347:DNW524347 DDZ524347:DEA524347 CUD524347:CUE524347 CKH524347:CKI524347 CAL524347:CAM524347 BQP524347:BQQ524347 BGT524347:BGU524347 AWX524347:AWY524347 ANB524347:ANC524347 ADF524347:ADG524347 TJ524347:TK524347 JN524347:JO524347 R524347:S524347 WVZ458811:WWA458811 WMD458811:WME458811 WCH458811:WCI458811 VSL458811:VSM458811 VIP458811:VIQ458811 UYT458811:UYU458811 UOX458811:UOY458811 UFB458811:UFC458811 TVF458811:TVG458811 TLJ458811:TLK458811 TBN458811:TBO458811 SRR458811:SRS458811 SHV458811:SHW458811 RXZ458811:RYA458811 ROD458811:ROE458811 REH458811:REI458811 QUL458811:QUM458811 QKP458811:QKQ458811 QAT458811:QAU458811 PQX458811:PQY458811 PHB458811:PHC458811 OXF458811:OXG458811 ONJ458811:ONK458811 ODN458811:ODO458811 NTR458811:NTS458811 NJV458811:NJW458811 MZZ458811:NAA458811">
      <formula1>$AV$3:$AV$4</formula1>
    </dataValidation>
    <dataValidation type="list" allowBlank="1" showInputMessage="1" showErrorMessage="1" sqref="MQD458811:MQE458811 MGH458811:MGI458811 LWL458811:LWM458811 LMP458811:LMQ458811 LCT458811:LCU458811 KSX458811:KSY458811 KJB458811:KJC458811 JZF458811:JZG458811 JPJ458811:JPK458811 JFN458811:JFO458811 IVR458811:IVS458811 ILV458811:ILW458811 IBZ458811:ICA458811 HSD458811:HSE458811 HIH458811:HII458811 GYL458811:GYM458811 GOP458811:GOQ458811 GET458811:GEU458811 FUX458811:FUY458811 FLB458811:FLC458811 FBF458811:FBG458811 ERJ458811:ERK458811 EHN458811:EHO458811 DXR458811:DXS458811 DNV458811:DNW458811 DDZ458811:DEA458811 CUD458811:CUE458811 CKH458811:CKI458811 CAL458811:CAM458811 BQP458811:BQQ458811 BGT458811:BGU458811 AWX458811:AWY458811 ANB458811:ANC458811 ADF458811:ADG458811 TJ458811:TK458811 JN458811:JO458811 R458811:S458811 WVZ393275:WWA393275 WMD393275:WME393275 WCH393275:WCI393275 VSL393275:VSM393275 VIP393275:VIQ393275 UYT393275:UYU393275 UOX393275:UOY393275 UFB393275:UFC393275 TVF393275:TVG393275 TLJ393275:TLK393275 TBN393275:TBO393275 SRR393275:SRS393275 SHV393275:SHW393275 RXZ393275:RYA393275 ROD393275:ROE393275 REH393275:REI393275 QUL393275:QUM393275 QKP393275:QKQ393275 QAT393275:QAU393275 PQX393275:PQY393275 PHB393275:PHC393275 OXF393275:OXG393275 ONJ393275:ONK393275 ODN393275:ODO393275 NTR393275:NTS393275 NJV393275:NJW393275 MZZ393275:NAA393275 MQD393275:MQE393275 MGH393275:MGI393275 LWL393275:LWM393275 LMP393275:LMQ393275 LCT393275:LCU393275 KSX393275:KSY393275 KJB393275:KJC393275 JZF393275:JZG393275 JPJ393275:JPK393275 JFN393275:JFO393275 IVR393275:IVS393275 ILV393275:ILW393275 IBZ393275:ICA393275 HSD393275:HSE393275 HIH393275:HII393275 GYL393275:GYM393275 GOP393275:GOQ393275 GET393275:GEU393275 FUX393275:FUY393275 FLB393275:FLC393275 FBF393275:FBG393275 ERJ393275:ERK393275 EHN393275:EHO393275 DXR393275:DXS393275 DNV393275:DNW393275 DDZ393275:DEA393275 CUD393275:CUE393275 CKH393275:CKI393275 CAL393275:CAM393275 BQP393275:BQQ393275 BGT393275:BGU393275 AWX393275:AWY393275 ANB393275:ANC393275 ADF393275:ADG393275 TJ393275:TK393275 JN393275:JO393275">
      <formula1>$AV$3:$AV$4</formula1>
    </dataValidation>
    <dataValidation type="list" allowBlank="1" showInputMessage="1" showErrorMessage="1" sqref="R393275:S393275 WVZ327739:WWA327739 WMD327739:WME327739 WCH327739:WCI327739 VSL327739:VSM327739 VIP327739:VIQ327739 UYT327739:UYU327739 UOX327739:UOY327739 UFB327739:UFC327739 TVF327739:TVG327739 TLJ327739:TLK327739 TBN327739:TBO327739 SRR327739:SRS327739 SHV327739:SHW327739 RXZ327739:RYA327739 ROD327739:ROE327739 REH327739:REI327739 QUL327739:QUM327739 QKP327739:QKQ327739 QAT327739:QAU327739 PQX327739:PQY327739 PHB327739:PHC327739 OXF327739:OXG327739 ONJ327739:ONK327739 ODN327739:ODO327739 NTR327739:NTS327739 NJV327739:NJW327739 MZZ327739:NAA327739 MQD327739:MQE327739 MGH327739:MGI327739 LWL327739:LWM327739 LMP327739:LMQ327739 LCT327739:LCU327739 KSX327739:KSY327739 KJB327739:KJC327739 JZF327739:JZG327739 JPJ327739:JPK327739 JFN327739:JFO327739 IVR327739:IVS327739 ILV327739:ILW327739 IBZ327739:ICA327739 HSD327739:HSE327739 HIH327739:HII327739 GYL327739:GYM327739 GOP327739:GOQ327739 GET327739:GEU327739 FUX327739:FUY327739 FLB327739:FLC327739 FBF327739:FBG327739 ERJ327739:ERK327739 EHN327739:EHO327739 DXR327739:DXS327739 DNV327739:DNW327739 DDZ327739:DEA327739 CUD327739:CUE327739 CKH327739:CKI327739 CAL327739:CAM327739 BQP327739:BQQ327739 BGT327739:BGU327739 AWX327739:AWY327739 ANB327739:ANC327739 ADF327739:ADG327739 TJ327739:TK327739 JN327739:JO327739 R327739:S327739 WVZ262203:WWA262203 WMD262203:WME262203 WCH262203:WCI262203 VSL262203:VSM262203 VIP262203:VIQ262203 UYT262203:UYU262203 UOX262203:UOY262203 UFB262203:UFC262203 TVF262203:TVG262203 TLJ262203:TLK262203 TBN262203:TBO262203 SRR262203:SRS262203 SHV262203:SHW262203 RXZ262203:RYA262203 ROD262203:ROE262203 REH262203:REI262203 QUL262203:QUM262203 QKP262203:QKQ262203 QAT262203:QAU262203 PQX262203:PQY262203 PHB262203:PHC262203 OXF262203:OXG262203 ONJ262203:ONK262203 ODN262203:ODO262203 NTR262203:NTS262203 NJV262203:NJW262203 MZZ262203:NAA262203 MQD262203:MQE262203 MGH262203:MGI262203 LWL262203:LWM262203 LMP262203:LMQ262203 LCT262203:LCU262203 KSX262203:KSY262203 KJB262203:KJC262203 JZF262203:JZG262203">
      <formula1>$AV$3:$AV$4</formula1>
    </dataValidation>
    <dataValidation type="list" allowBlank="1" showInputMessage="1" showErrorMessage="1" sqref="JPJ262203:JPK262203 JFN262203:JFO262203 IVR262203:IVS262203 ILV262203:ILW262203 IBZ262203:ICA262203 HSD262203:HSE262203 HIH262203:HII262203 GYL262203:GYM262203 GOP262203:GOQ262203 GET262203:GEU262203 FUX262203:FUY262203 FLB262203:FLC262203 FBF262203:FBG262203 ERJ262203:ERK262203 EHN262203:EHO262203 DXR262203:DXS262203 DNV262203:DNW262203 DDZ262203:DEA262203 CUD262203:CUE262203 CKH262203:CKI262203 CAL262203:CAM262203 BQP262203:BQQ262203 BGT262203:BGU262203 AWX262203:AWY262203 ANB262203:ANC262203 ADF262203:ADG262203 TJ262203:TK262203 JN262203:JO262203 R262203:S262203 WVZ196667:WWA196667 WMD196667:WME196667 WCH196667:WCI196667 VSL196667:VSM196667 VIP196667:VIQ196667 UYT196667:UYU196667 UOX196667:UOY196667 UFB196667:UFC196667 TVF196667:TVG196667 TLJ196667:TLK196667 TBN196667:TBO196667 SRR196667:SRS196667 SHV196667:SHW196667 RXZ196667:RYA196667 ROD196667:ROE196667 REH196667:REI196667 QUL196667:QUM196667 QKP196667:QKQ196667 QAT196667:QAU196667 PQX196667:PQY196667 PHB196667:PHC196667 OXF196667:OXG196667 ONJ196667:ONK196667 ODN196667:ODO196667 NTR196667:NTS196667 NJV196667:NJW196667 MZZ196667:NAA196667 MQD196667:MQE196667 MGH196667:MGI196667 LWL196667:LWM196667 LMP196667:LMQ196667 LCT196667:LCU196667 KSX196667:KSY196667 KJB196667:KJC196667 JZF196667:JZG196667 JPJ196667:JPK196667 JFN196667:JFO196667 IVR196667:IVS196667 ILV196667:ILW196667 IBZ196667:ICA196667 HSD196667:HSE196667 HIH196667:HII196667 GYL196667:GYM196667 GOP196667:GOQ196667 GET196667:GEU196667 FUX196667:FUY196667 FLB196667:FLC196667 FBF196667:FBG196667 ERJ196667:ERK196667 EHN196667:EHO196667 DXR196667:DXS196667 DNV196667:DNW196667 DDZ196667:DEA196667 CUD196667:CUE196667 CKH196667:CKI196667 CAL196667:CAM196667 BQP196667:BQQ196667 BGT196667:BGU196667 AWX196667:AWY196667 ANB196667:ANC196667 ADF196667:ADG196667 TJ196667:TK196667 JN196667:JO196667 R196667:S196667 WVZ131131:WWA131131 WMD131131:WME131131 WCH131131:WCI131131 VSL131131:VSM131131 VIP131131:VIQ131131 UYT131131:UYU131131 UOX131131:UOY131131">
      <formula1>$AV$3:$AV$4</formula1>
    </dataValidation>
    <dataValidation type="list" allowBlank="1" showInputMessage="1" showErrorMessage="1" sqref="UFB131131:UFC131131 TVF131131:TVG131131 TLJ131131:TLK131131 TBN131131:TBO131131 SRR131131:SRS131131 SHV131131:SHW131131 RXZ131131:RYA131131 ROD131131:ROE131131 REH131131:REI131131 QUL131131:QUM131131 QKP131131:QKQ131131 QAT131131:QAU131131 PQX131131:PQY131131 PHB131131:PHC131131 OXF131131:OXG131131 ONJ131131:ONK131131 ODN131131:ODO131131 NTR131131:NTS131131 NJV131131:NJW131131 MZZ131131:NAA131131 MQD131131:MQE131131 MGH131131:MGI131131 LWL131131:LWM131131 LMP131131:LMQ131131 LCT131131:LCU131131 KSX131131:KSY131131 KJB131131:KJC131131 JZF131131:JZG131131 JPJ131131:JPK131131 JFN131131:JFO131131 IVR131131:IVS131131 ILV131131:ILW131131 IBZ131131:ICA131131 HSD131131:HSE131131 HIH131131:HII131131 GYL131131:GYM131131 GOP131131:GOQ131131 GET131131:GEU131131 FUX131131:FUY131131 FLB131131:FLC131131 FBF131131:FBG131131 ERJ131131:ERK131131 EHN131131:EHO131131 DXR131131:DXS131131 DNV131131:DNW131131 DDZ131131:DEA131131 CUD131131:CUE131131 CKH131131:CKI131131 CAL131131:CAM131131 BQP131131:BQQ131131 BGT131131:BGU131131 AWX131131:AWY131131 ANB131131:ANC131131 ADF131131:ADG131131 TJ131131:TK131131 JN131131:JO131131 R131131:S131131 WVZ65595:WWA65595 WMD65595:WME65595 WCH65595:WCI65595 VSL65595:VSM65595 VIP65595:VIQ65595 UYT65595:UYU65595 UOX65595:UOY65595 UFB65595:UFC65595 TVF65595:TVG65595 TLJ65595:TLK65595 TBN65595:TBO65595 SRR65595:SRS65595 SHV65595:SHW65595 RXZ65595:RYA65595 ROD65595:ROE65595 REH65595:REI65595 QUL65595:QUM65595 QKP65595:QKQ65595 QAT65595:QAU65595 PQX65595:PQY65595 PHB65595:PHC65595 OXF65595:OXG65595 ONJ65595:ONK65595 ODN65595:ODO65595 NTR65595:NTS65595 NJV65595:NJW65595 MZZ65595:NAA65595 MQD65595:MQE65595 MGH65595:MGI65595 LWL65595:LWM65595 LMP65595:LMQ65595 LCT65595:LCU65595 KSX65595:KSY65595 KJB65595:KJC65595 JZF65595:JZG65595 JPJ65595:JPK65595 JFN65595:JFO65595 IVR65595:IVS65595 ILV65595:ILW65595 IBZ65595:ICA65595 HSD65595:HSE65595 HIH65595:HII65595 GYL65595:GYM65595">
      <formula1>$AV$3:$AV$4</formula1>
    </dataValidation>
    <dataValidation type="list" allowBlank="1" showInputMessage="1" showErrorMessage="1" sqref="GOP65595:GOQ65595 GET65595:GEU65595 FUX65595:FUY65595 FLB65595:FLC65595 FBF65595:FBG65595 ERJ65595:ERK65595 EHN65595:EHO65595 DXR65595:DXS65595 DNV65595:DNW65595 DDZ65595:DEA65595 CUD65595:CUE65595 CKH65595:CKI65595 CAL65595:CAM65595 BQP65595:BQQ65595 BGT65595:BGU65595 AWX65595:AWY65595 ANB65595:ANC65595 ADF65595:ADG65595 TJ65595:TK65595 JN65595:JO65595 R65595:S65595 WVZ59:WWA59 WMD59:WME59 WCH59:WCI59 VSL59:VSM59 VIP59:VIQ59 UYT59:UYU59 UOX59:UOY59 UFB59:UFC59 TVF59:TVG59 TLJ59:TLK59 TBN59:TBO59 SRR59:SRS59 SHV59:SHW59 RXZ59:RYA59 ROD59:ROE59 REH59:REI59 QUL59:QUM59 QKP59:QKQ59 QAT59:QAU59 PQX59:PQY59 PHB59:PHC59 OXF59:OXG59 ONJ59:ONK59 ODN59:ODO59 NTR59:NTS59 NJV59:NJW59 MZZ59:NAA59 MQD59:MQE59 MGH59:MGI59 LWL59:LWM59 LMP59:LMQ59 LCT59:LCU59 KSX59:KSY59 KJB59:KJC59 JZF59:JZG59 JPJ59:JPK59 JFN59:JFO59 IVR59:IVS59 ILV59:ILW59 IBZ59:ICA59 HSD59:HSE59 HIH59:HII59 GYL59:GYM59 GOP59:GOQ59 GET59:GEU59 FUX59:FUY59 FLB59:FLC59 FBF59:FBG59 ERJ59:ERK59 EHN59:EHO59 DXR59:DXS59 DNV59:DNW59 DDZ59:DEA59 CUD59:CUE59 CKH59:CKI59 CAL59:CAM59 BQP59:BQQ59 BGT59:BGU59 AWX59:AWY59 ANB59:ANC59 ADF59:ADG59 TJ59:TK59">
      <formula1>$AV$3:$AV$4</formula1>
    </dataValidation>
    <dataValidation type="list" allowBlank="1" showInputMessage="1" showErrorMessage="1" sqref="JN67:JO67 WVZ983107:WWA983107 WMD983107:WME983107 WCH983107:WCI983107 VSL983107:VSM983107 VIP983107:VIQ983107 UYT983107:UYU983107 UOX983107:UOY983107 UFB983107:UFC983107 TVF983107:TVG983107 TLJ983107:TLK983107 TBN983107:TBO983107 SRR983107:SRS983107 SHV983107:SHW983107 RXZ983107:RYA983107 ROD983107:ROE983107 REH983107:REI983107 QUL983107:QUM983107 QKP983107:QKQ983107 QAT983107:QAU983107 PQX983107:PQY983107 PHB983107:PHC983107 OXF983107:OXG983107 ONJ983107:ONK983107 ODN983107:ODO983107 NTR983107:NTS983107 NJV983107:NJW983107 MZZ983107:NAA983107 MQD983107:MQE983107 MGH983107:MGI983107 LWL983107:LWM983107 LMP983107:LMQ983107 LCT983107:LCU983107 KSX983107:KSY983107 KJB983107:KJC983107 JZF983107:JZG983107 JPJ983107:JPK983107 JFN983107:JFO983107 IVR983107:IVS983107 ILV983107:ILW983107 IBZ983107:ICA983107 HSD983107:HSE983107 HIH983107:HII983107 GYL983107:GYM983107 GOP983107:GOQ983107 GET983107:GEU983107 FUX983107:FUY983107 FLB983107:FLC983107 FBF983107:FBG983107 ERJ983107:ERK983107 EHN983107:EHO983107 DXR983107:DXS983107 DNV983107:DNW983107 DDZ983107:DEA983107 CUD983107:CUE983107 CKH983107:CKI983107 CAL983107:CAM983107 BQP983107:BQQ983107 BGT983107:BGU983107 AWX983107:AWY983107 ANB983107:ANC983107 ADF983107:ADG983107 TJ983107:TK983107 JN983107:JO983107 R983107:S983107 WVZ917571:WWA917571 WMD917571:WME917571 WCH917571:WCI917571 VSL917571:VSM917571 VIP917571:VIQ917571 UYT917571:UYU917571 UOX917571:UOY917571 UFB917571:UFC917571 TVF917571:TVG917571 TLJ917571:TLK917571 TBN917571:TBO917571 SRR917571:SRS917571 SHV917571:SHW917571 RXZ917571:RYA917571 ROD917571:ROE917571 REH917571:REI917571 QUL917571:QUM917571 QKP917571:QKQ917571 QAT917571:QAU917571 PQX917571:PQY917571 PHB917571:PHC917571 OXF917571:OXG917571 ONJ917571:ONK917571 ODN917571:ODO917571 NTR917571:NTS917571 NJV917571:NJW917571 MZZ917571:NAA917571 MQD917571:MQE917571 MGH917571:MGI917571 LWL917571:LWM917571 LMP917571:LMQ917571 LCT917571:LCU917571 KSX917571:KSY917571 KJB917571:KJC917571 JZF917571:JZG917571">
      <formula1>$AV$8:$AV$11</formula1>
    </dataValidation>
    <dataValidation type="list" allowBlank="1" showInputMessage="1" showErrorMessage="1" sqref="JPJ917571:JPK917571 JFN917571:JFO917571 IVR917571:IVS917571 ILV917571:ILW917571 IBZ917571:ICA917571 HSD917571:HSE917571 HIH917571:HII917571 GYL917571:GYM917571 GOP917571:GOQ917571 GET917571:GEU917571 FUX917571:FUY917571 FLB917571:FLC917571 FBF917571:FBG917571 ERJ917571:ERK917571 EHN917571:EHO917571 DXR917571:DXS917571 DNV917571:DNW917571 DDZ917571:DEA917571 CUD917571:CUE917571 CKH917571:CKI917571 CAL917571:CAM917571 BQP917571:BQQ917571 BGT917571:BGU917571 AWX917571:AWY917571 ANB917571:ANC917571 ADF917571:ADG917571 TJ917571:TK917571 JN917571:JO917571 R917571:S917571 WVZ852035:WWA852035 WMD852035:WME852035 WCH852035:WCI852035 VSL852035:VSM852035 VIP852035:VIQ852035 UYT852035:UYU852035 UOX852035:UOY852035 UFB852035:UFC852035 TVF852035:TVG852035 TLJ852035:TLK852035 TBN852035:TBO852035 SRR852035:SRS852035 SHV852035:SHW852035 RXZ852035:RYA852035 ROD852035:ROE852035 REH852035:REI852035 QUL852035:QUM852035 QKP852035:QKQ852035 QAT852035:QAU852035 PQX852035:PQY852035 PHB852035:PHC852035 OXF852035:OXG852035 ONJ852035:ONK852035 ODN852035:ODO852035 NTR852035:NTS852035 NJV852035:NJW852035 MZZ852035:NAA852035 MQD852035:MQE852035 MGH852035:MGI852035 LWL852035:LWM852035 LMP852035:LMQ852035 LCT852035:LCU852035 KSX852035:KSY852035 KJB852035:KJC852035 JZF852035:JZG852035 JPJ852035:JPK852035 JFN852035:JFO852035 IVR852035:IVS852035 ILV852035:ILW852035 IBZ852035:ICA852035 HSD852035:HSE852035 HIH852035:HII852035 GYL852035:GYM852035 GOP852035:GOQ852035 GET852035:GEU852035 FUX852035:FUY852035 FLB852035:FLC852035 FBF852035:FBG852035 ERJ852035:ERK852035 EHN852035:EHO852035 DXR852035:DXS852035 DNV852035:DNW852035 DDZ852035:DEA852035 CUD852035:CUE852035 CKH852035:CKI852035 CAL852035:CAM852035 BQP852035:BQQ852035 BGT852035:BGU852035 AWX852035:AWY852035 ANB852035:ANC852035 ADF852035:ADG852035 TJ852035:TK852035 JN852035:JO852035 R852035:S852035 WVZ786499:WWA786499 WMD786499:WME786499 WCH786499:WCI786499 VSL786499:VSM786499 VIP786499:VIQ786499 UYT786499:UYU786499 UOX786499:UOY786499">
      <formula1>$AV$8:$AV$11</formula1>
    </dataValidation>
    <dataValidation type="list" allowBlank="1" showInputMessage="1" showErrorMessage="1" sqref="UFB786499:UFC786499 TVF786499:TVG786499 TLJ786499:TLK786499 TBN786499:TBO786499 SRR786499:SRS786499 SHV786499:SHW786499 RXZ786499:RYA786499 ROD786499:ROE786499 REH786499:REI786499 QUL786499:QUM786499 QKP786499:QKQ786499 QAT786499:QAU786499 PQX786499:PQY786499 PHB786499:PHC786499 OXF786499:OXG786499 ONJ786499:ONK786499 ODN786499:ODO786499 NTR786499:NTS786499 NJV786499:NJW786499 MZZ786499:NAA786499 MQD786499:MQE786499 MGH786499:MGI786499 LWL786499:LWM786499 LMP786499:LMQ786499 LCT786499:LCU786499 KSX786499:KSY786499 KJB786499:KJC786499 JZF786499:JZG786499 JPJ786499:JPK786499 JFN786499:JFO786499 IVR786499:IVS786499 ILV786499:ILW786499 IBZ786499:ICA786499 HSD786499:HSE786499 HIH786499:HII786499 GYL786499:GYM786499 GOP786499:GOQ786499 GET786499:GEU786499 FUX786499:FUY786499 FLB786499:FLC786499 FBF786499:FBG786499 ERJ786499:ERK786499 EHN786499:EHO786499 DXR786499:DXS786499 DNV786499:DNW786499 DDZ786499:DEA786499 CUD786499:CUE786499 CKH786499:CKI786499 CAL786499:CAM786499 BQP786499:BQQ786499 BGT786499:BGU786499 AWX786499:AWY786499 ANB786499:ANC786499 ADF786499:ADG786499 TJ786499:TK786499 JN786499:JO786499 R786499:S786499 WVZ720963:WWA720963 WMD720963:WME720963 WCH720963:WCI720963 VSL720963:VSM720963 VIP720963:VIQ720963 UYT720963:UYU720963 UOX720963:UOY720963 UFB720963:UFC720963 TVF720963:TVG720963 TLJ720963:TLK720963 TBN720963:TBO720963 SRR720963:SRS720963 SHV720963:SHW720963 RXZ720963:RYA720963 ROD720963:ROE720963 REH720963:REI720963 QUL720963:QUM720963 QKP720963:QKQ720963 QAT720963:QAU720963 PQX720963:PQY720963 PHB720963:PHC720963 OXF720963:OXG720963 ONJ720963:ONK720963 ODN720963:ODO720963 NTR720963:NTS720963 NJV720963:NJW720963 MZZ720963:NAA720963 MQD720963:MQE720963 MGH720963:MGI720963 LWL720963:LWM720963 LMP720963:LMQ720963 LCT720963:LCU720963 KSX720963:KSY720963 KJB720963:KJC720963 JZF720963:JZG720963 JPJ720963:JPK720963 JFN720963:JFO720963 IVR720963:IVS720963 ILV720963:ILW720963 IBZ720963:ICA720963 HSD720963:HSE720963 HIH720963:HII720963 GYL720963:GYM720963">
      <formula1>$AV$8:$AV$11</formula1>
    </dataValidation>
    <dataValidation type="list" allowBlank="1" showInputMessage="1" showErrorMessage="1" sqref="GOP720963:GOQ720963 GET720963:GEU720963 FUX720963:FUY720963 FLB720963:FLC720963 FBF720963:FBG720963 ERJ720963:ERK720963 EHN720963:EHO720963 DXR720963:DXS720963 DNV720963:DNW720963 DDZ720963:DEA720963 CUD720963:CUE720963 CKH720963:CKI720963 CAL720963:CAM720963 BQP720963:BQQ720963 BGT720963:BGU720963 AWX720963:AWY720963 ANB720963:ANC720963 ADF720963:ADG720963 TJ720963:TK720963 JN720963:JO720963 R720963:S720963 WVZ655427:WWA655427 WMD655427:WME655427 WCH655427:WCI655427 VSL655427:VSM655427 VIP655427:VIQ655427 UYT655427:UYU655427 UOX655427:UOY655427 UFB655427:UFC655427 TVF655427:TVG655427 TLJ655427:TLK655427 TBN655427:TBO655427 SRR655427:SRS655427 SHV655427:SHW655427 RXZ655427:RYA655427 ROD655427:ROE655427 REH655427:REI655427 QUL655427:QUM655427 QKP655427:QKQ655427 QAT655427:QAU655427 PQX655427:PQY655427 PHB655427:PHC655427 OXF655427:OXG655427 ONJ655427:ONK655427 ODN655427:ODO655427 NTR655427:NTS655427 NJV655427:NJW655427 MZZ655427:NAA655427 MQD655427:MQE655427 MGH655427:MGI655427 LWL655427:LWM655427 LMP655427:LMQ655427 LCT655427:LCU655427 KSX655427:KSY655427 KJB655427:KJC655427 JZF655427:JZG655427 JPJ655427:JPK655427 JFN655427:JFO655427 IVR655427:IVS655427 ILV655427:ILW655427 IBZ655427:ICA655427 HSD655427:HSE655427 HIH655427:HII655427 GYL655427:GYM655427 GOP655427:GOQ655427 GET655427:GEU655427 FUX655427:FUY655427 FLB655427:FLC655427 FBF655427:FBG655427 ERJ655427:ERK655427 EHN655427:EHO655427 DXR655427:DXS655427 DNV655427:DNW655427 DDZ655427:DEA655427 CUD655427:CUE655427 CKH655427:CKI655427 CAL655427:CAM655427 BQP655427:BQQ655427 BGT655427:BGU655427 AWX655427:AWY655427 ANB655427:ANC655427 ADF655427:ADG655427 TJ655427:TK655427 JN655427:JO655427 R655427:S655427 WVZ589891:WWA589891 WMD589891:WME589891 WCH589891:WCI589891 VSL589891:VSM589891 VIP589891:VIQ589891 UYT589891:UYU589891 UOX589891:UOY589891 UFB589891:UFC589891 TVF589891:TVG589891 TLJ589891:TLK589891 TBN589891:TBO589891 SRR589891:SRS589891 SHV589891:SHW589891 RXZ589891:RYA589891 ROD589891:ROE589891">
      <formula1>$AV$8:$AV$11</formula1>
    </dataValidation>
    <dataValidation type="list" allowBlank="1" showInputMessage="1" showErrorMessage="1" sqref="REH589891:REI589891 QUL589891:QUM589891 QKP589891:QKQ589891 QAT589891:QAU589891 PQX589891:PQY589891 PHB589891:PHC589891 OXF589891:OXG589891 ONJ589891:ONK589891 ODN589891:ODO589891 NTR589891:NTS589891 NJV589891:NJW589891 MZZ589891:NAA589891 MQD589891:MQE589891 MGH589891:MGI589891 LWL589891:LWM589891 LMP589891:LMQ589891 LCT589891:LCU589891 KSX589891:KSY589891 KJB589891:KJC589891 JZF589891:JZG589891 JPJ589891:JPK589891 JFN589891:JFO589891 IVR589891:IVS589891 ILV589891:ILW589891 IBZ589891:ICA589891 HSD589891:HSE589891 HIH589891:HII589891 GYL589891:GYM589891 GOP589891:GOQ589891 GET589891:GEU589891 FUX589891:FUY589891 FLB589891:FLC589891 FBF589891:FBG589891 ERJ589891:ERK589891 EHN589891:EHO589891 DXR589891:DXS589891 DNV589891:DNW589891 DDZ589891:DEA589891 CUD589891:CUE589891 CKH589891:CKI589891 CAL589891:CAM589891 BQP589891:BQQ589891 BGT589891:BGU589891 AWX589891:AWY589891 ANB589891:ANC589891 ADF589891:ADG589891 TJ589891:TK589891 JN589891:JO589891 R589891:S589891 WVZ524355:WWA524355 WMD524355:WME524355 WCH524355:WCI524355 VSL524355:VSM524355 VIP524355:VIQ524355 UYT524355:UYU524355 UOX524355:UOY524355 UFB524355:UFC524355 TVF524355:TVG524355 TLJ524355:TLK524355 TBN524355:TBO524355 SRR524355:SRS524355 SHV524355:SHW524355 RXZ524355:RYA524355 ROD524355:ROE524355 REH524355:REI524355 QUL524355:QUM524355 QKP524355:QKQ524355 QAT524355:QAU524355 PQX524355:PQY524355 PHB524355:PHC524355 OXF524355:OXG524355 ONJ524355:ONK524355 ODN524355:ODO524355 NTR524355:NTS524355 NJV524355:NJW524355 MZZ524355:NAA524355 MQD524355:MQE524355 MGH524355:MGI524355 LWL524355:LWM524355 LMP524355:LMQ524355 LCT524355:LCU524355 KSX524355:KSY524355 KJB524355:KJC524355 JZF524355:JZG524355 JPJ524355:JPK524355 JFN524355:JFO524355 IVR524355:IVS524355 ILV524355:ILW524355 IBZ524355:ICA524355 HSD524355:HSE524355 HIH524355:HII524355 GYL524355:GYM524355 GOP524355:GOQ524355 GET524355:GEU524355 FUX524355:FUY524355 FLB524355:FLC524355 FBF524355:FBG524355 ERJ524355:ERK524355 EHN524355:EHO524355 DXR524355:DXS524355">
      <formula1>$AV$8:$AV$11</formula1>
    </dataValidation>
    <dataValidation type="list" allowBlank="1" showInputMessage="1" showErrorMessage="1" sqref="DNV524355:DNW524355 DDZ524355:DEA524355 CUD524355:CUE524355 CKH524355:CKI524355 CAL524355:CAM524355 BQP524355:BQQ524355 BGT524355:BGU524355 AWX524355:AWY524355 ANB524355:ANC524355 ADF524355:ADG524355 TJ524355:TK524355 JN524355:JO524355 R524355:S524355 WVZ458819:WWA458819 WMD458819:WME458819 WCH458819:WCI458819 VSL458819:VSM458819 VIP458819:VIQ458819 UYT458819:UYU458819 UOX458819:UOY458819 UFB458819:UFC458819 TVF458819:TVG458819 TLJ458819:TLK458819 TBN458819:TBO458819 SRR458819:SRS458819 SHV458819:SHW458819 RXZ458819:RYA458819 ROD458819:ROE458819 REH458819:REI458819 QUL458819:QUM458819 QKP458819:QKQ458819 QAT458819:QAU458819 PQX458819:PQY458819 PHB458819:PHC458819 OXF458819:OXG458819 ONJ458819:ONK458819 ODN458819:ODO458819 NTR458819:NTS458819 NJV458819:NJW458819 MZZ458819:NAA458819 MQD458819:MQE458819 MGH458819:MGI458819 LWL458819:LWM458819 LMP458819:LMQ458819 LCT458819:LCU458819 KSX458819:KSY458819 KJB458819:KJC458819 JZF458819:JZG458819 JPJ458819:JPK458819 JFN458819:JFO458819 IVR458819:IVS458819 ILV458819:ILW458819 IBZ458819:ICA458819 HSD458819:HSE458819 HIH458819:HII458819 GYL458819:GYM458819 GOP458819:GOQ458819 GET458819:GEU458819 FUX458819:FUY458819 FLB458819:FLC458819 FBF458819:FBG458819 ERJ458819:ERK458819 EHN458819:EHO458819 DXR458819:DXS458819 DNV458819:DNW458819 DDZ458819:DEA458819 CUD458819:CUE458819 CKH458819:CKI458819 CAL458819:CAM458819 BQP458819:BQQ458819 BGT458819:BGU458819 AWX458819:AWY458819 ANB458819:ANC458819 ADF458819:ADG458819 TJ458819:TK458819 JN458819:JO458819 R458819:S458819 WVZ393283:WWA393283 WMD393283:WME393283 WCH393283:WCI393283 VSL393283:VSM393283 VIP393283:VIQ393283 UYT393283:UYU393283 UOX393283:UOY393283 UFB393283:UFC393283 TVF393283:TVG393283 TLJ393283:TLK393283 TBN393283:TBO393283 SRR393283:SRS393283 SHV393283:SHW393283 RXZ393283:RYA393283 ROD393283:ROE393283 REH393283:REI393283 QUL393283:QUM393283 QKP393283:QKQ393283 QAT393283:QAU393283 PQX393283:PQY393283 PHB393283:PHC393283 OXF393283:OXG393283 ONJ393283:ONK393283">
      <formula1>$AV$8:$AV$11</formula1>
    </dataValidation>
    <dataValidation type="list" allowBlank="1" showInputMessage="1" showErrorMessage="1" sqref="ODN393283:ODO393283 NTR393283:NTS393283 NJV393283:NJW393283 MZZ393283:NAA393283 MQD393283:MQE393283 MGH393283:MGI393283 LWL393283:LWM393283 LMP393283:LMQ393283 LCT393283:LCU393283 KSX393283:KSY393283 KJB393283:KJC393283 JZF393283:JZG393283 JPJ393283:JPK393283 JFN393283:JFO393283 IVR393283:IVS393283 ILV393283:ILW393283 IBZ393283:ICA393283 HSD393283:HSE393283 HIH393283:HII393283 GYL393283:GYM393283 GOP393283:GOQ393283 GET393283:GEU393283 FUX393283:FUY393283 FLB393283:FLC393283 FBF393283:FBG393283 ERJ393283:ERK393283 EHN393283:EHO393283 DXR393283:DXS393283 DNV393283:DNW393283 DDZ393283:DEA393283 CUD393283:CUE393283 CKH393283:CKI393283 CAL393283:CAM393283 BQP393283:BQQ393283 BGT393283:BGU393283 AWX393283:AWY393283 ANB393283:ANC393283 ADF393283:ADG393283 TJ393283:TK393283 JN393283:JO393283 R393283:S393283 WVZ327747:WWA327747 WMD327747:WME327747 WCH327747:WCI327747 VSL327747:VSM327747 VIP327747:VIQ327747 UYT327747:UYU327747 UOX327747:UOY327747 UFB327747:UFC327747 TVF327747:TVG327747 TLJ327747:TLK327747 TBN327747:TBO327747 SRR327747:SRS327747 SHV327747:SHW327747 RXZ327747:RYA327747 ROD327747:ROE327747 REH327747:REI327747 QUL327747:QUM327747 QKP327747:QKQ327747 QAT327747:QAU327747 PQX327747:PQY327747 PHB327747:PHC327747 OXF327747:OXG327747 ONJ327747:ONK327747 ODN327747:ODO327747 NTR327747:NTS327747 NJV327747:NJW327747 MZZ327747:NAA327747 MQD327747:MQE327747 MGH327747:MGI327747 LWL327747:LWM327747 LMP327747:LMQ327747 LCT327747:LCU327747 KSX327747:KSY327747 KJB327747:KJC327747 JZF327747:JZG327747 JPJ327747:JPK327747 JFN327747:JFO327747 IVR327747:IVS327747 ILV327747:ILW327747 IBZ327747:ICA327747 HSD327747:HSE327747 HIH327747:HII327747 GYL327747:GYM327747 GOP327747:GOQ327747 GET327747:GEU327747 FUX327747:FUY327747 FLB327747:FLC327747 FBF327747:FBG327747 ERJ327747:ERK327747 EHN327747:EHO327747 DXR327747:DXS327747 DNV327747:DNW327747 DDZ327747:DEA327747 CUD327747:CUE327747 CKH327747:CKI327747 CAL327747:CAM327747 BQP327747:BQQ327747 BGT327747:BGU327747 AWX327747:AWY327747">
      <formula1>$AV$8:$AV$11</formula1>
    </dataValidation>
    <dataValidation type="list" allowBlank="1" showInputMessage="1" showErrorMessage="1" sqref="ANB327747:ANC327747 ADF327747:ADG327747 TJ327747:TK327747 JN327747:JO327747 R327747:S327747 WVZ262211:WWA262211 WMD262211:WME262211 WCH262211:WCI262211 VSL262211:VSM262211 VIP262211:VIQ262211 UYT262211:UYU262211 UOX262211:UOY262211 UFB262211:UFC262211 TVF262211:TVG262211 TLJ262211:TLK262211 TBN262211:TBO262211 SRR262211:SRS262211 SHV262211:SHW262211 RXZ262211:RYA262211 ROD262211:ROE262211 REH262211:REI262211 QUL262211:QUM262211 QKP262211:QKQ262211 QAT262211:QAU262211 PQX262211:PQY262211 PHB262211:PHC262211 OXF262211:OXG262211 ONJ262211:ONK262211 ODN262211:ODO262211 NTR262211:NTS262211 NJV262211:NJW262211 MZZ262211:NAA262211 MQD262211:MQE262211 MGH262211:MGI262211 LWL262211:LWM262211 LMP262211:LMQ262211 LCT262211:LCU262211 KSX262211:KSY262211 KJB262211:KJC262211 JZF262211:JZG262211 JPJ262211:JPK262211 JFN262211:JFO262211 IVR262211:IVS262211 ILV262211:ILW262211 IBZ262211:ICA262211 HSD262211:HSE262211 HIH262211:HII262211 GYL262211:GYM262211 GOP262211:GOQ262211 GET262211:GEU262211 FUX262211:FUY262211 FLB262211:FLC262211 FBF262211:FBG262211 ERJ262211:ERK262211 EHN262211:EHO262211 DXR262211:DXS262211 DNV262211:DNW262211 DDZ262211:DEA262211 CUD262211:CUE262211 CKH262211:CKI262211 CAL262211:CAM262211 BQP262211:BQQ262211 BGT262211:BGU262211 AWX262211:AWY262211 ANB262211:ANC262211 ADF262211:ADG262211 TJ262211:TK262211 JN262211:JO262211 R262211:S262211 WVZ196675:WWA196675 WMD196675:WME196675 WCH196675:WCI196675 VSL196675:VSM196675 VIP196675:VIQ196675 UYT196675:UYU196675 UOX196675:UOY196675 UFB196675:UFC196675 TVF196675:TVG196675 TLJ196675:TLK196675 TBN196675:TBO196675 SRR196675:SRS196675 SHV196675:SHW196675 RXZ196675:RYA196675 ROD196675:ROE196675 REH196675:REI196675 QUL196675:QUM196675 QKP196675:QKQ196675 QAT196675:QAU196675 PQX196675:PQY196675 PHB196675:PHC196675 OXF196675:OXG196675 ONJ196675:ONK196675 ODN196675:ODO196675 NTR196675:NTS196675 NJV196675:NJW196675 MZZ196675:NAA196675 MQD196675:MQE196675 MGH196675:MGI196675 LWL196675:LWM196675 LMP196675:LMQ196675">
      <formula1>$AV$8:$AV$11</formula1>
    </dataValidation>
    <dataValidation type="list" allowBlank="1" showInputMessage="1" showErrorMessage="1" sqref="LCT196675:LCU196675 KSX196675:KSY196675 KJB196675:KJC196675 JZF196675:JZG196675 JPJ196675:JPK196675 JFN196675:JFO196675 IVR196675:IVS196675 ILV196675:ILW196675 IBZ196675:ICA196675 HSD196675:HSE196675 HIH196675:HII196675 GYL196675:GYM196675 GOP196675:GOQ196675 GET196675:GEU196675 FUX196675:FUY196675 FLB196675:FLC196675 FBF196675:FBG196675 ERJ196675:ERK196675 EHN196675:EHO196675 DXR196675:DXS196675 DNV196675:DNW196675 DDZ196675:DEA196675 CUD196675:CUE196675 CKH196675:CKI196675 CAL196675:CAM196675 BQP196675:BQQ196675 BGT196675:BGU196675 AWX196675:AWY196675 ANB196675:ANC196675 ADF196675:ADG196675 TJ196675:TK196675 JN196675:JO196675 R196675:S196675 WVZ131139:WWA131139 WMD131139:WME131139 WCH131139:WCI131139 VSL131139:VSM131139 VIP131139:VIQ131139 UYT131139:UYU131139 UOX131139:UOY131139 UFB131139:UFC131139 TVF131139:TVG131139 TLJ131139:TLK131139 TBN131139:TBO131139 SRR131139:SRS131139 SHV131139:SHW131139 RXZ131139:RYA131139 ROD131139:ROE131139 REH131139:REI131139 QUL131139:QUM131139 QKP131139:QKQ131139 QAT131139:QAU131139 PQX131139:PQY131139 PHB131139:PHC131139 OXF131139:OXG131139 ONJ131139:ONK131139 ODN131139:ODO131139 NTR131139:NTS131139 NJV131139:NJW131139 MZZ131139:NAA131139 MQD131139:MQE131139 MGH131139:MGI131139 LWL131139:LWM131139 LMP131139:LMQ131139 LCT131139:LCU131139 KSX131139:KSY131139 KJB131139:KJC131139 JZF131139:JZG131139 JPJ131139:JPK131139 JFN131139:JFO131139 IVR131139:IVS131139 ILV131139:ILW131139 IBZ131139:ICA131139 HSD131139:HSE131139 HIH131139:HII131139 GYL131139:GYM131139 GOP131139:GOQ131139 GET131139:GEU131139 FUX131139:FUY131139 FLB131139:FLC131139 FBF131139:FBG131139 ERJ131139:ERK131139 EHN131139:EHO131139 DXR131139:DXS131139 DNV131139:DNW131139 DDZ131139:DEA131139 CUD131139:CUE131139 CKH131139:CKI131139 CAL131139:CAM131139 BQP131139:BQQ131139 BGT131139:BGU131139 AWX131139:AWY131139 ANB131139:ANC131139 ADF131139:ADG131139 TJ131139:TK131139 JN131139:JO131139 R131139:S131139 WVZ65603:WWA65603 WMD65603:WME65603 WCH65603:WCI65603">
      <formula1>$AV$8:$AV$11</formula1>
    </dataValidation>
    <dataValidation type="list" allowBlank="1" showInputMessage="1" showErrorMessage="1" sqref="VSL65603:VSM65603 VIP65603:VIQ65603 UYT65603:UYU65603 UOX65603:UOY65603 UFB65603:UFC65603 TVF65603:TVG65603 TLJ65603:TLK65603 TBN65603:TBO65603 SRR65603:SRS65603 SHV65603:SHW65603 RXZ65603:RYA65603 ROD65603:ROE65603 REH65603:REI65603 QUL65603:QUM65603 QKP65603:QKQ65603 QAT65603:QAU65603 PQX65603:PQY65603 PHB65603:PHC65603 OXF65603:OXG65603 ONJ65603:ONK65603 ODN65603:ODO65603 NTR65603:NTS65603 NJV65603:NJW65603 MZZ65603:NAA65603 MQD65603:MQE65603 MGH65603:MGI65603 LWL65603:LWM65603 LMP65603:LMQ65603 LCT65603:LCU65603 KSX65603:KSY65603 KJB65603:KJC65603 JZF65603:JZG65603 JPJ65603:JPK65603 JFN65603:JFO65603 IVR65603:IVS65603 ILV65603:ILW65603 IBZ65603:ICA65603 HSD65603:HSE65603 HIH65603:HII65603 GYL65603:GYM65603 GOP65603:GOQ65603 GET65603:GEU65603 FUX65603:FUY65603 FLB65603:FLC65603 FBF65603:FBG65603 ERJ65603:ERK65603 EHN65603:EHO65603 DXR65603:DXS65603 DNV65603:DNW65603 DDZ65603:DEA65603 CUD65603:CUE65603 CKH65603:CKI65603 CAL65603:CAM65603 BQP65603:BQQ65603 BGT65603:BGU65603 AWX65603:AWY65603 ANB65603:ANC65603 ADF65603:ADG65603 TJ65603:TK65603 JN65603:JO65603 R65603:S65603 WVZ67:WWA67 WMD67:WME67 WCH67:WCI67 VSL67:VSM67 VIP67:VIQ67 UYT67:UYU67 UOX67:UOY67 UFB67:UFC67 TVF67:TVG67 TLJ67:TLK67 TBN67:TBO67 SRR67:SRS67 SHV67:SHW67 RXZ67:RYA67 ROD67:ROE67 REH67:REI67 QUL67:QUM67 QKP67:QKQ67 QAT67:QAU67 PQX67:PQY67 PHB67:PHC67 OXF67:OXG67 ONJ67:ONK67 ODN67:ODO67 NTR67:NTS67 NJV67:NJW67 MZZ67:NAA67 MQD67:MQE67 MGH67:MGI67 LWL67:LWM67 LMP67:LMQ67 LCT67:LCU67 KSX67:KSY67 KJB67:KJC67 JZF67:JZG67 JPJ67:JPK67 JFN67:JFO67 IVR67:IVS67 ILV67:ILW67">
      <formula1>$AV$8:$AV$11</formula1>
    </dataValidation>
    <dataValidation type="list" allowBlank="1" showInputMessage="1" showErrorMessage="1" sqref="IBZ67:ICA67 HSD67:HSE67 HIH67:HII67 GYL67:GYM67 GOP67:GOQ67 GET67:GEU67 FUX67:FUY67 FLB67:FLC67 FBF67:FBG67 ERJ67:ERK67 EHN67:EHO67 DXR67:DXS67 DNV67:DNW67 DDZ67:DEA67 CUD67:CUE67 CKH67:CKI67 CAL67:CAM67 BQP67:BQQ67 BGT67:BGU67 AWX67:AWY67 ANB67:ANC67 ADF67:ADG67 TJ67:TK67">
      <formula1>$AV$8:$AV$11</formula1>
    </dataValidation>
    <dataValidation allowBlank="1" showInputMessage="1" showErrorMessage="1" promptTitle="           X" prompt="Please mark one of these submission levels with an &quot;X&quot;." sqref="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J65535 JF65535 TB65535 ACX65535 AMT65535 AWP65535 BGL65535 BQH65535 CAD65535 CJZ65535 CTV65535 DDR65535 DNN65535 DXJ65535 EHF65535 ERB65535 FAX65535 FKT65535 FUP65535 GEL65535 GOH65535 GYD65535 HHZ65535 HRV65535 IBR65535 ILN65535 IVJ65535 JFF65535 JPB65535 JYX65535 KIT65535 KSP65535 LCL65535 LMH65535 LWD65535 MFZ65535 MPV65535"/>
    <dataValidation allowBlank="1" showInputMessage="1" showErrorMessage="1" promptTitle="           X" prompt="Please mark one of these submission levels with an &quot;X&quot;." sqref="MZR65535 NJN65535 NTJ65535 ODF65535 ONB65535 OWX65535 PGT65535 PQP65535 QAL65535 QKH65535 QUD65535 RDZ65535 RNV65535 RXR65535 SHN65535 SRJ65535 TBF65535 TLB65535 TUX65535 UET65535 UOP65535 UYL65535 VIH65535 VSD65535 WBZ65535 WLV65535 WVR65535 J131071 JF131071 TB131071 ACX131071 AMT131071 AWP131071 BGL131071 BQH131071 CAD131071 CJZ131071 CTV131071 DDR131071 DNN131071 DXJ131071 EHF131071 ERB131071 FAX131071 FKT131071 FUP131071 GEL131071 GOH131071 GYD131071 HHZ131071 HRV131071 IBR131071 ILN131071 IVJ131071 JFF131071 JPB131071 JYX131071 KIT131071 KSP131071 LCL131071 LMH131071 LWD131071 MFZ131071 MPV131071 MZR131071 NJN131071 NTJ131071 ODF131071 ONB131071 OWX131071 PGT131071 PQP131071 QAL131071 QKH131071 QUD131071 RDZ131071 RNV131071 RXR131071 SHN131071 SRJ131071 TBF131071 TLB131071 TUX131071 UET131071 UOP131071 UYL131071 VIH131071 VSD131071 WBZ131071 WLV131071 WVR131071 J196607 JF196607 TB196607 ACX196607 AMT196607 AWP196607 BGL196607 BQH196607 CAD196607"/>
    <dataValidation allowBlank="1" showInputMessage="1" showErrorMessage="1" promptTitle="           X" prompt="Please mark one of these submission levels with an &quot;X&quot;." sqref="CJZ196607 CTV196607 DDR196607 DNN196607 DXJ196607 EHF196607 ERB196607 FAX196607 FKT196607 FUP196607 GEL196607 GOH196607 GYD196607 HHZ196607 HRV196607 IBR196607 ILN196607 IVJ196607 JFF196607 JPB196607 JYX196607 KIT196607 KSP196607 LCL196607 LMH196607 LWD196607 MFZ196607 MPV196607 MZR196607 NJN196607 NTJ196607 ODF196607 ONB196607 OWX196607 PGT196607 PQP196607 QAL196607 QKH196607 QUD196607 RDZ196607 RNV196607 RXR196607 SHN196607 SRJ196607 TBF196607 TLB196607 TUX196607 UET196607 UOP196607 UYL196607 VIH196607 VSD196607 WBZ196607 WLV196607 WVR196607 J262143 JF262143 TB262143 ACX262143 AMT262143 AWP262143 BGL262143 BQH262143 CAD262143 CJZ262143 CTV262143 DDR262143 DNN262143 DXJ262143 EHF262143 ERB262143 FAX262143 FKT262143 FUP262143 GEL262143 GOH262143 GYD262143 HHZ262143 HRV262143 IBR262143 ILN262143 IVJ262143 JFF262143 JPB262143 JYX262143 KIT262143 KSP262143 LCL262143 LMH262143 LWD262143 MFZ262143 MPV262143 MZR262143 NJN262143 NTJ262143 ODF262143 ONB262143 OWX262143 PGT262143 PQP262143"/>
    <dataValidation allowBlank="1" showInputMessage="1" showErrorMessage="1" promptTitle="           X" prompt="Please mark one of these submission levels with an &quot;X&quot;." sqref="QAL262143 QKH262143 QUD262143 RDZ262143 RNV262143 RXR262143 SHN262143 SRJ262143 TBF262143 TLB262143 TUX262143 UET262143 UOP262143 UYL262143 VIH262143 VSD262143 WBZ262143 WLV262143 WVR262143 J327679 JF327679 TB327679 ACX327679 AMT327679 AWP327679 BGL327679 BQH327679 CAD327679 CJZ327679 CTV327679 DDR327679 DNN327679 DXJ327679 EHF327679 ERB327679 FAX327679 FKT327679 FUP327679 GEL327679 GOH327679 GYD327679 HHZ327679 HRV327679 IBR327679 ILN327679 IVJ327679 JFF327679 JPB327679 JYX327679 KIT327679 KSP327679 LCL327679 LMH327679 LWD327679 MFZ327679 MPV327679 MZR327679 NJN327679 NTJ327679 ODF327679 ONB327679 OWX327679 PGT327679 PQP327679 QAL327679 QKH327679 QUD327679 RDZ327679 RNV327679 RXR327679 SHN327679 SRJ327679 TBF327679 TLB327679 TUX327679 UET327679 UOP327679 UYL327679 VIH327679 VSD327679 WBZ327679 WLV327679 WVR327679 J393215 JF393215 TB393215 ACX393215 AMT393215 AWP393215 BGL393215 BQH393215 CAD393215 CJZ393215 CTV393215 DDR393215 DNN393215 DXJ393215 EHF393215 ERB393215 FAX393215"/>
    <dataValidation allowBlank="1" showInputMessage="1" showErrorMessage="1" promptTitle="           X" prompt="Please mark one of these submission levels with an &quot;X&quot;." sqref="FKT393215 FUP393215 GEL393215 GOH393215 GYD393215 HHZ393215 HRV393215 IBR393215 ILN393215 IVJ393215 JFF393215 JPB393215 JYX393215 KIT393215 KSP393215 LCL393215 LMH393215 LWD393215 MFZ393215 MPV393215 MZR393215 NJN393215 NTJ393215 ODF393215 ONB393215 OWX393215 PGT393215 PQP393215 QAL393215 QKH393215 QUD393215 RDZ393215 RNV393215 RXR393215 SHN393215 SRJ393215 TBF393215 TLB393215 TUX393215 UET393215 UOP393215 UYL393215 VIH393215 VSD393215 WBZ393215 WLV393215 WVR393215 J458751 JF458751 TB458751 ACX458751 AMT458751 AWP458751 BGL458751 BQH458751 CAD458751 CJZ458751 CTV458751 DDR458751 DNN458751 DXJ458751 EHF458751 ERB458751 FAX458751 FKT458751 FUP458751 GEL458751 GOH458751 GYD458751 HHZ458751 HRV458751 IBR458751 ILN458751 IVJ458751 JFF458751 JPB458751 JYX458751 KIT458751 KSP458751 LCL458751 LMH458751 LWD458751 MFZ458751 MPV458751 MZR458751 NJN458751 NTJ458751 ODF458751 ONB458751 OWX458751 PGT458751 PQP458751 QAL458751 QKH458751 QUD458751 RDZ458751 RNV458751 RXR458751 SHN458751 SRJ458751"/>
    <dataValidation allowBlank="1" showInputMessage="1" showErrorMessage="1" promptTitle="           X" prompt="Please mark one of these submission levels with an &quot;X&quot;." sqref="TBF458751 TLB458751 TUX458751 UET458751 UOP458751 UYL458751 VIH458751 VSD458751 WBZ458751 WLV458751 WVR458751 J524287 JF524287 TB524287 ACX524287 AMT524287 AWP524287 BGL524287 BQH524287 CAD524287 CJZ524287 CTV524287 DDR524287 DNN524287 DXJ524287 EHF524287 ERB524287 FAX524287 FKT524287 FUP524287 GEL524287 GOH524287 GYD524287 HHZ524287 HRV524287 IBR524287 ILN524287 IVJ524287 JFF524287 JPB524287 JYX524287 KIT524287 KSP524287 LCL524287 LMH524287 LWD524287 MFZ524287 MPV524287 MZR524287 NJN524287 NTJ524287 ODF524287 ONB524287 OWX524287 PGT524287 PQP524287 QAL524287 QKH524287 QUD524287 RDZ524287 RNV524287 RXR524287 SHN524287 SRJ524287 TBF524287 TLB524287 TUX524287 UET524287 UOP524287 UYL524287 VIH524287 VSD524287 WBZ524287 WLV524287 WVR524287 J589823 JF589823 TB589823 ACX589823 AMT589823 AWP589823 BGL589823 BQH589823 CAD589823 CJZ589823 CTV589823 DDR589823 DNN589823 DXJ589823 EHF589823 ERB589823 FAX589823 FKT589823 FUP589823 GEL589823 GOH589823 GYD589823 HHZ589823 HRV589823 IBR589823"/>
    <dataValidation allowBlank="1" showInputMessage="1" showErrorMessage="1" promptTitle="           X" prompt="Please mark one of these submission levels with an &quot;X&quot;." sqref="ILN589823 IVJ589823 JFF589823 JPB589823 JYX589823 KIT589823 KSP589823 LCL589823 LMH589823 LWD589823 MFZ589823 MPV589823 MZR589823 NJN589823 NTJ589823 ODF589823 ONB589823 OWX589823 PGT589823 PQP589823 QAL589823 QKH589823 QUD589823 RDZ589823 RNV589823 RXR589823 SHN589823 SRJ589823 TBF589823 TLB589823 TUX589823 UET589823 UOP589823 UYL589823 VIH589823 VSD589823 WBZ589823 WLV589823 WVR589823 J655359 JF655359 TB655359 ACX655359 AMT655359 AWP655359 BGL655359 BQH655359 CAD655359 CJZ655359 CTV655359 DDR655359 DNN655359 DXJ655359 EHF655359 ERB655359 FAX655359 FKT655359 FUP655359 GEL655359 GOH655359 GYD655359 HHZ655359 HRV655359 IBR655359 ILN655359 IVJ655359 JFF655359 JPB655359 JYX655359 KIT655359 KSP655359 LCL655359 LMH655359 LWD655359 MFZ655359 MPV655359 MZR655359 NJN655359 NTJ655359 ODF655359 ONB655359 OWX655359 PGT655359 PQP655359 QAL655359 QKH655359 QUD655359 RDZ655359 RNV655359 RXR655359 SHN655359 SRJ655359 TBF655359 TLB655359 TUX655359 UET655359 UOP655359 UYL655359 VIH655359 VSD655359"/>
    <dataValidation allowBlank="1" showInputMessage="1" showErrorMessage="1" promptTitle="           X" prompt="Please mark one of these submission levels with an &quot;X&quot;." sqref="WBZ655359 WLV655359 WVR655359 J720895 JF720895 TB720895 ACX720895 AMT720895 AWP720895 BGL720895 BQH720895 CAD720895 CJZ720895 CTV720895 DDR720895 DNN720895 DXJ720895 EHF720895 ERB720895 FAX720895 FKT720895 FUP720895 GEL720895 GOH720895 GYD720895 HHZ720895 HRV720895 IBR720895 ILN720895 IVJ720895 JFF720895 JPB720895 JYX720895 KIT720895 KSP720895 LCL720895 LMH720895 LWD720895 MFZ720895 MPV720895 MZR720895 NJN720895 NTJ720895 ODF720895 ONB720895 OWX720895 PGT720895 PQP720895 QAL720895 QKH720895 QUD720895 RDZ720895 RNV720895 RXR720895 SHN720895 SRJ720895 TBF720895 TLB720895 TUX720895 UET720895 UOP720895 UYL720895 VIH720895 VSD720895 WBZ720895 WLV720895 WVR720895 J786431 JF786431 TB786431 ACX786431 AMT786431 AWP786431 BGL786431 BQH786431 CAD786431 CJZ786431 CTV786431 DDR786431 DNN786431 DXJ786431 EHF786431 ERB786431 FAX786431 FKT786431 FUP786431 GEL786431 GOH786431 GYD786431 HHZ786431 HRV786431 IBR786431 ILN786431 IVJ786431 JFF786431 JPB786431 JYX786431 KIT786431 KSP786431 LCL786431"/>
    <dataValidation allowBlank="1" showInputMessage="1" showErrorMessage="1" promptTitle="           X" prompt="Please mark one of these submission levels with an &quot;X&quot;." sqref="LMH786431 LWD786431 MFZ786431 MPV786431 MZR786431 NJN786431 NTJ786431 ODF786431 ONB786431 OWX786431 PGT786431 PQP786431 QAL786431 QKH786431 QUD786431 RDZ786431 RNV786431 RXR786431 SHN786431 SRJ786431 TBF786431 TLB786431 TUX786431 UET786431 UOP786431 UYL786431 VIH786431 VSD786431 WBZ786431 WLV786431 WVR786431 J851967 JF851967 TB851967 ACX851967 AMT851967 AWP851967 BGL851967 BQH851967 CAD851967 CJZ851967 CTV851967 DDR851967 DNN851967 DXJ851967 EHF851967 ERB851967 FAX851967 FKT851967 FUP851967 GEL851967 GOH851967 GYD851967 HHZ851967 HRV851967 IBR851967 ILN851967 IVJ851967 JFF851967 JPB851967 JYX851967 KIT851967 KSP851967 LCL851967 LMH851967 LWD851967 MFZ851967 MPV851967 MZR851967 NJN851967 NTJ851967 ODF851967 ONB851967 OWX851967 PGT851967 PQP851967 QAL851967 QKH851967 QUD851967 RDZ851967 RNV851967 RXR851967 SHN851967 SRJ851967 TBF851967 TLB851967 TUX851967 UET851967 UOP851967 UYL851967 VIH851967 VSD851967 WBZ851967 WLV851967 WVR851967 J917503 JF917503 TB917503 ACX917503 AMT917503"/>
    <dataValidation allowBlank="1" showInputMessage="1" showErrorMessage="1" promptTitle="           X" prompt="Please mark one of these submission levels with an &quot;X&quot;." sqref="AWP917503 BGL917503 BQH917503 CAD917503 CJZ917503 CTV917503 DDR917503 DNN917503 DXJ917503 EHF917503 ERB917503 FAX917503 FKT917503 FUP917503 GEL917503 GOH917503 GYD917503 HHZ917503 HRV917503 IBR917503 ILN917503 IVJ917503 JFF917503 JPB917503 JYX917503 KIT917503 KSP917503 LCL917503 LMH917503 LWD917503 MFZ917503 MPV917503 MZR917503 NJN917503 NTJ917503 ODF917503 ONB917503 OWX917503 PGT917503 PQP917503 QAL917503 QKH917503 QUD917503 RDZ917503 RNV917503 RXR917503 SHN917503 SRJ917503 TBF917503 TLB917503 TUX917503 UET917503 UOP917503 UYL917503 VIH917503 VSD917503 WBZ917503 WLV917503 WVR917503 J983039 JF983039 TB983039 ACX983039 AMT983039 AWP983039 BGL983039 BQH983039 CAD983039 CJZ983039 CTV983039 DDR983039 DNN983039 DXJ983039 EHF983039 ERB983039 FAX983039 FKT983039 FUP983039 GEL983039 GOH983039 GYD983039 HHZ983039 HRV983039 IBR983039 ILN983039 IVJ983039 JFF983039 JPB983039 JYX983039 KIT983039 KSP983039 LCL983039 LMH983039 LWD983039 MFZ983039 MPV983039 MZR983039 NJN983039 NTJ983039 ODF983039"/>
    <dataValidation allowBlank="1" showInputMessage="1" showErrorMessage="1" promptTitle="           X" prompt="Please mark one of these submission levels with an &quot;X&quot;." sqref="ONB983039 OWX983039 PGT983039 PQP983039 QAL983039 QKH983039 QUD983039 RDZ983039 RNV983039 RXR983039 SHN983039 SRJ983039 TBF983039 TLB983039 TUX983039 UET983039 UOP983039 UYL983039 VIH983039 VSD983039 WBZ983039 WLV983039 WVR983039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L65535 JH65535 TD65535 ACZ65535 AMV65535 AWR65535 BGN65535 BQJ65535 CAF65535 CKB65535 CTX65535 DDT65535 DNP65535 DXL65535"/>
    <dataValidation allowBlank="1" showInputMessage="1" showErrorMessage="1" promptTitle="           X" prompt="Please mark one of these submission levels with an &quot;X&quot;." sqref="EHH65535 ERD65535 FAZ65535 FKV65535 FUR65535 GEN65535 GOJ65535 GYF65535 HIB65535 HRX65535 IBT65535 ILP65535 IVL65535 JFH65535 JPD65535 JYZ65535 KIV65535 KSR65535 LCN65535 LMJ65535 LWF65535 MGB65535 MPX65535 MZT65535 NJP65535 NTL65535 ODH65535 OND65535 OWZ65535 PGV65535 PQR65535 QAN65535 QKJ65535 QUF65535 REB65535 RNX65535 RXT65535 SHP65535 SRL65535 TBH65535 TLD65535 TUZ65535 UEV65535 UOR65535 UYN65535 VIJ65535 VSF65535 WCB65535 WLX65535 WVT65535 L131071 JH131071 TD131071 ACZ131071 AMV131071 AWR131071 BGN131071 BQJ131071 CAF131071 CKB131071 CTX131071 DDT131071 DNP131071 DXL131071 EHH131071 ERD131071 FAZ131071 FKV131071 FUR131071 GEN131071 GOJ131071 GYF131071 HIB131071 HRX131071 IBT131071 ILP131071 IVL131071 JFH131071 JPD131071 JYZ131071 KIV131071 KSR131071 LCN131071 LMJ131071 LWF131071 MGB131071 MPX131071 MZT131071 NJP131071 NTL131071 ODH131071 OND131071 OWZ131071 PGV131071 PQR131071 QAN131071 QKJ131071 QUF131071 REB131071 RNX131071"/>
    <dataValidation allowBlank="1" showInputMessage="1" showErrorMessage="1" promptTitle="           X" prompt="Please mark one of these submission levels with an &quot;X&quot;." sqref="RXT131071 SHP131071 SRL131071 TBH131071 TLD131071 TUZ131071 UEV131071 UOR131071 UYN131071 VIJ131071 VSF131071 WCB131071 WLX131071 WVT131071 L196607 JH196607 TD196607 ACZ196607 AMV196607 AWR196607 BGN196607 BQJ196607 CAF196607 CKB196607 CTX196607 DDT196607 DNP196607 DXL196607 EHH196607 ERD196607 FAZ196607 FKV196607 FUR196607 GEN196607 GOJ196607 GYF196607 HIB196607 HRX196607 IBT196607 ILP196607 IVL196607 JFH196607 JPD196607 JYZ196607 KIV196607 KSR196607 LCN196607 LMJ196607 LWF196607 MGB196607 MPX196607 MZT196607 NJP196607 NTL196607 ODH196607 OND196607 OWZ196607 PGV196607 PQR196607 QAN196607 QKJ196607 QUF196607 REB196607 RNX196607 RXT196607 SHP196607 SRL196607 TBH196607 TLD196607 TUZ196607 UEV196607 UOR196607 UYN196607 VIJ196607 VSF196607 WCB196607 WLX196607 WVT196607 L262143 JH262143 TD262143 ACZ262143 AMV262143 AWR262143 BGN262143 BQJ262143 CAF262143 CKB262143 CTX262143 DDT262143 DNP262143 DXL262143 EHH262143 ERD262143 FAZ262143 FKV262143 FUR262143 GEN262143 GOJ262143 GYF262143"/>
    <dataValidation allowBlank="1" showInputMessage="1" showErrorMessage="1" promptTitle="           X" prompt="Please mark one of these submission levels with an &quot;X&quot;." sqref="HIB262143 HRX262143 IBT262143 ILP262143 IVL262143 JFH262143 JPD262143 JYZ262143 KIV262143 KSR262143 LCN262143 LMJ262143 LWF262143 MGB262143 MPX262143 MZT262143 NJP262143 NTL262143 ODH262143 OND262143 OWZ262143 PGV262143 PQR262143 QAN262143 QKJ262143 QUF262143 REB262143 RNX262143 RXT262143 SHP262143 SRL262143 TBH262143 TLD262143 TUZ262143 UEV262143 UOR262143 UYN262143 VIJ262143 VSF262143 WCB262143 WLX262143 WVT262143 L327679 JH327679 TD327679 ACZ327679 AMV327679 AWR327679 BGN327679 BQJ327679 CAF327679 CKB327679 CTX327679 DDT327679 DNP327679 DXL327679 EHH327679 ERD327679 FAZ327679 FKV327679 FUR327679 GEN327679 GOJ327679 GYF327679 HIB327679 HRX327679 IBT327679 ILP327679 IVL327679 JFH327679 JPD327679 JYZ327679 KIV327679 KSR327679 LCN327679 LMJ327679 LWF327679 MGB327679 MPX327679 MZT327679 NJP327679 NTL327679 ODH327679 OND327679 OWZ327679 PGV327679 PQR327679 QAN327679 QKJ327679 QUF327679 REB327679 RNX327679 RXT327679 SHP327679 SRL327679 TBH327679 TLD327679 TUZ327679 UEV327679 UOR327679"/>
    <dataValidation allowBlank="1" showInputMessage="1" showErrorMessage="1" promptTitle="           X" prompt="Please mark one of these submission levels with an &quot;X&quot;." sqref="UYN327679 VIJ327679 VSF327679 WCB327679 WLX327679 WVT327679 L393215 JH393215 TD393215 ACZ393215 AMV393215 AWR393215 BGN393215 BQJ393215 CAF393215 CKB393215 CTX393215 DDT393215 DNP393215 DXL393215 EHH393215 ERD393215 FAZ393215 FKV393215 FUR393215 GEN393215 GOJ393215 GYF393215 HIB393215 HRX393215 IBT393215 ILP393215 IVL393215 JFH393215 JPD393215 JYZ393215 KIV393215 KSR393215 LCN393215 LMJ393215 LWF393215 MGB393215 MPX393215 MZT393215 NJP393215 NTL393215 ODH393215 OND393215 OWZ393215 PGV393215 PQR393215 QAN393215 QKJ393215 QUF393215 REB393215 RNX393215 RXT393215 SHP393215 SRL393215 TBH393215 TLD393215 TUZ393215 UEV393215 UOR393215 UYN393215 VIJ393215 VSF393215 WCB393215 WLX393215 WVT393215 L458751 JH458751 TD458751 ACZ458751 AMV458751 AWR458751 BGN458751 BQJ458751 CAF458751 CKB458751 CTX458751 DDT458751 DNP458751 DXL458751 EHH458751 ERD458751 FAZ458751 FKV458751 FUR458751 GEN458751 GOJ458751 GYF458751 HIB458751 HRX458751 IBT458751 ILP458751 IVL458751 JFH458751 JPD458751 JYZ458751"/>
    <dataValidation allowBlank="1" showInputMessage="1" showErrorMessage="1" promptTitle="           X" prompt="Please mark one of these submission levels with an &quot;X&quot;." sqref="KIV458751 KSR458751 LCN458751 LMJ458751 LWF458751 MGB458751 MPX458751 MZT458751 NJP458751 NTL458751 ODH458751 OND458751 OWZ458751 PGV458751 PQR458751 QAN458751 QKJ458751 QUF458751 REB458751 RNX458751 RXT458751 SHP458751 SRL458751 TBH458751 TLD458751 TUZ458751 UEV458751 UOR458751 UYN458751 VIJ458751 VSF458751 WCB458751 WLX458751 WVT458751 L524287 JH524287 TD524287 ACZ524287 AMV524287 AWR524287 BGN524287 BQJ524287 CAF524287 CKB524287 CTX524287 DDT524287 DNP524287 DXL524287 EHH524287 ERD524287 FAZ524287 FKV524287 FUR524287 GEN524287 GOJ524287 GYF524287 HIB524287 HRX524287 IBT524287 ILP524287 IVL524287 JFH524287 JPD524287 JYZ524287 KIV524287 KSR524287 LCN524287 LMJ524287 LWF524287 MGB524287 MPX524287 MZT524287 NJP524287 NTL524287 ODH524287 OND524287 OWZ524287 PGV524287 PQR524287 QAN524287 QKJ524287 QUF524287 REB524287 RNX524287 RXT524287 SHP524287 SRL524287 TBH524287 TLD524287 TUZ524287 UEV524287 UOR524287 UYN524287 VIJ524287 VSF524287 WCB524287 WLX524287 WVT524287 L589823 JH589823"/>
    <dataValidation allowBlank="1" showInputMessage="1" showErrorMessage="1" promptTitle="           X" prompt="Please mark one of these submission levels with an &quot;X&quot;." sqref="TD589823 ACZ589823 AMV589823 AWR589823 BGN589823 BQJ589823 CAF589823 CKB589823 CTX589823 DDT589823 DNP589823 DXL589823 EHH589823 ERD589823 FAZ589823 FKV589823 FUR589823 GEN589823 GOJ589823 GYF589823 HIB589823 HRX589823 IBT589823 ILP589823 IVL589823 JFH589823 JPD589823 JYZ589823 KIV589823 KSR589823 LCN589823 LMJ589823 LWF589823 MGB589823 MPX589823 MZT589823 NJP589823 NTL589823 ODH589823 OND589823 OWZ589823 PGV589823 PQR589823 QAN589823 QKJ589823 QUF589823 REB589823 RNX589823 RXT589823 SHP589823 SRL589823 TBH589823 TLD589823 TUZ589823 UEV589823 UOR589823 UYN589823 VIJ589823 VSF589823 WCB589823 WLX589823 WVT589823 L655359 JH655359 TD655359 ACZ655359 AMV655359 AWR655359 BGN655359 BQJ655359 CAF655359 CKB655359 CTX655359 DDT655359 DNP655359 DXL655359 EHH655359 ERD655359 FAZ655359 FKV655359 FUR655359 GEN655359 GOJ655359 GYF655359 HIB655359 HRX655359 IBT655359 ILP655359 IVL655359 JFH655359 JPD655359 JYZ655359 KIV655359 KSR655359 LCN655359 LMJ655359 LWF655359 MGB655359 MPX655359 MZT655359"/>
    <dataValidation allowBlank="1" showInputMessage="1" showErrorMessage="1" promptTitle="           X" prompt="Please mark one of these submission levels with an &quot;X&quot;." sqref="NJP655359 NTL655359 ODH655359 OND655359 OWZ655359 PGV655359 PQR655359 QAN655359 QKJ655359 QUF655359 REB655359 RNX655359 RXT655359 SHP655359 SRL655359 TBH655359 TLD655359 TUZ655359 UEV655359 UOR655359 UYN655359 VIJ655359 VSF655359 WCB655359 WLX655359 WVT655359 L720895 JH720895 TD720895 ACZ720895 AMV720895 AWR720895 BGN720895 BQJ720895 CAF720895 CKB720895 CTX720895 DDT720895 DNP720895 DXL720895 EHH720895 ERD720895 FAZ720895 FKV720895 FUR720895 GEN720895 GOJ720895 GYF720895 HIB720895 HRX720895 IBT720895 ILP720895 IVL720895 JFH720895 JPD720895 JYZ720895 KIV720895 KSR720895 LCN720895 LMJ720895 LWF720895 MGB720895 MPX720895 MZT720895 NJP720895 NTL720895 ODH720895 OND720895 OWZ720895 PGV720895 PQR720895 QAN720895 QKJ720895 QUF720895 REB720895 RNX720895 RXT720895 SHP720895 SRL720895 TBH720895 TLD720895 TUZ720895 UEV720895 UOR720895 UYN720895 VIJ720895 VSF720895 WCB720895 WLX720895 WVT720895 L786431 JH786431 TD786431 ACZ786431 AMV786431 AWR786431 BGN786431 BQJ786431 CAF786431 CKB786431"/>
    <dataValidation allowBlank="1" showInputMessage="1" showErrorMessage="1" promptTitle="           X" prompt="Please mark one of these submission levels with an &quot;X&quot;." sqref="CTX786431 DDT786431 DNP786431 DXL786431 EHH786431 ERD786431 FAZ786431 FKV786431 FUR786431 GEN786431 GOJ786431 GYF786431 HIB786431 HRX786431 IBT786431 ILP786431 IVL786431 JFH786431 JPD786431 JYZ786431 KIV786431 KSR786431 LCN786431 LMJ786431 LWF786431 MGB786431 MPX786431 MZT786431 NJP786431 NTL786431 ODH786431 OND786431 OWZ786431 PGV786431 PQR786431 QAN786431 QKJ786431 QUF786431 REB786431 RNX786431 RXT786431 SHP786431 SRL786431 TBH786431 TLD786431 TUZ786431 UEV786431 UOR786431 UYN786431 VIJ786431 VSF786431 WCB786431 WLX786431 WVT786431 L851967 JH851967 TD851967 ACZ851967 AMV851967 AWR851967 BGN851967 BQJ851967 CAF851967 CKB851967 CTX851967 DDT851967 DNP851967 DXL851967 EHH851967 ERD851967 FAZ851967 FKV851967 FUR851967 GEN851967 GOJ851967 GYF851967 HIB851967 HRX851967 IBT851967 ILP851967 IVL851967 JFH851967 JPD851967 JYZ851967 KIV851967 KSR851967 LCN851967 LMJ851967 LWF851967 MGB851967 MPX851967 MZT851967 NJP851967 NTL851967 ODH851967 OND851967 OWZ851967 PGV851967 PQR851967 QAN851967"/>
    <dataValidation allowBlank="1" showInputMessage="1" showErrorMessage="1" promptTitle="           X" prompt="Please mark one of these submission levels with an &quot;X&quot;." sqref="QKJ851967 QUF851967 REB851967 RNX851967 RXT851967 SHP851967 SRL851967 TBH851967 TLD851967 TUZ851967 UEV851967 UOR851967 UYN851967 VIJ851967 VSF851967 WCB851967 WLX851967 WVT851967 L917503 JH917503 TD917503 ACZ917503 AMV917503 AWR917503 BGN917503 BQJ917503 CAF917503 CKB917503 CTX917503 DDT917503 DNP917503 DXL917503 EHH917503 ERD917503 FAZ917503 FKV917503 FUR917503 GEN917503 GOJ917503 GYF917503 HIB917503 HRX917503 IBT917503 ILP917503 IVL917503 JFH917503 JPD917503 JYZ917503 KIV917503 KSR917503 LCN917503 LMJ917503 LWF917503 MGB917503 MPX917503 MZT917503 NJP917503 NTL917503 ODH917503 OND917503 OWZ917503 PGV917503 PQR917503 QAN917503 QKJ917503 QUF917503 REB917503 RNX917503 RXT917503 SHP917503 SRL917503 TBH917503 TLD917503 TUZ917503 UEV917503 UOR917503 UYN917503 VIJ917503 VSF917503 WCB917503 WLX917503 WVT917503 L983039 JH983039 TD983039 ACZ983039 AMV983039 AWR983039 BGN983039 BQJ983039 CAF983039 CKB983039 CTX983039 DDT983039 DNP983039 DXL983039 EHH983039 ERD983039 FAZ983039 FKV983039"/>
    <dataValidation allowBlank="1" showInputMessage="1" showErrorMessage="1" promptTitle="           X" prompt="Please mark one of these submission levels with an &quot;X&quot;." sqref="FUR983039 GEN983039 GOJ983039 GYF983039 HIB983039 HRX983039 IBT983039 ILP983039 IVL983039 JFH983039 JPD983039 JYZ983039 KIV983039 KSR983039 LCN983039 LMJ983039 LWF983039 MGB983039 MPX983039 MZT983039 NJP983039 NTL983039 ODH983039 OND983039 OWZ983039 PGV983039 PQR983039 QAN983039 QKJ983039 QUF983039 REB983039 RNX983039 RXT983039 SHP983039 SRL983039 TBH983039 TLD983039 TUZ983039 UEV983039 UOR983039 UYN983039 VIJ983039 VSF983039 WCB983039 WLX983039 WVT983039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dataValidation allowBlank="1" showInputMessage="1" showErrorMessage="1" promptTitle="           X" prompt="Please mark one of these submission levels with an &quot;X&quot;." sqref="TUW20 UES20 UOO20 UYK20 VIG20 VSC20 WBY20 WLU20 WVQ20 N65535 JJ65535 TF65535 ADB65535 AMX65535 AWT65535 BGP65535 BQL65535 CAH65535 CKD65535 CTZ65535 DDV65535 DNR65535 DXN65535 EHJ65535 ERF65535 FBB65535 FKX65535 FUT65535 GEP65535 GOL65535 GYH65535 HID65535 HRZ65535 IBV65535 ILR65535 IVN65535 JFJ65535 JPF65535 JZB65535 KIX65535 KST65535 LCP65535 LML65535 LWH65535 MGD65535 MPZ65535 MZV65535 NJR65535 NTN65535 ODJ65535 ONF65535 OXB65535 PGX65535 PQT65535 QAP65535 QKL65535 QUH65535 RED65535 RNZ65535 RXV65535 SHR65535 SRN65535 TBJ65535 TLF65535 TVB65535 UEX65535 UOT65535 UYP65535 VIL65535 VSH65535 WCD65535 WLZ65535 WVV65535 N131071 JJ131071 TF131071 ADB131071 AMX131071 AWT131071 BGP131071 BQL131071 CAH131071 CKD131071 CTZ131071 DDV131071 DNR131071 DXN131071 EHJ131071 ERF131071 FBB131071 FKX131071 FUT131071 GEP131071 GOL131071 GYH131071 HID131071 HRZ131071 IBV131071 ILR131071 IVN131071"/>
    <dataValidation allowBlank="1" showInputMessage="1" showErrorMessage="1" promptTitle="           X" prompt="Please mark one of these submission levels with an &quot;X&quot;." sqref="JFJ131071 JPF131071 JZB131071 KIX131071 KST131071 LCP131071 LML131071 LWH131071 MGD131071 MPZ131071 MZV131071 NJR131071 NTN131071 ODJ131071 ONF131071 OXB131071 PGX131071 PQT131071 QAP131071 QKL131071 QUH131071 RED131071 RNZ131071 RXV131071 SHR131071 SRN131071 TBJ131071 TLF131071 TVB131071 UEX131071 UOT131071 UYP131071 VIL131071 VSH131071 WCD131071 WLZ131071 WVV131071 N196607 JJ196607 TF196607 ADB196607 AMX196607 AWT196607 BGP196607 BQL196607 CAH196607 CKD196607 CTZ196607 DDV196607 DNR196607 DXN196607 EHJ196607 ERF196607 FBB196607 FKX196607 FUT196607 GEP196607 GOL196607 GYH196607 HID196607 HRZ196607 IBV196607 ILR196607 IVN196607 JFJ196607 JPF196607 JZB196607 KIX196607 KST196607 LCP196607 LML196607 LWH196607 MGD196607 MPZ196607 MZV196607 NJR196607 NTN196607 ODJ196607 ONF196607 OXB196607 PGX196607 PQT196607 QAP196607 QKL196607 QUH196607 RED196607 RNZ196607 RXV196607 SHR196607 SRN196607 TBJ196607 TLF196607 TVB196607 UEX196607 UOT196607 UYP196607 VIL196607 VSH196607 WCD196607 WLZ196607"/>
    <dataValidation allowBlank="1" showInputMessage="1" showErrorMessage="1" promptTitle="           X" prompt="Please mark one of these submission levels with an &quot;X&quot;." sqref="WVV196607 N262143 JJ262143 TF262143 ADB262143 AMX262143 AWT262143 BGP262143 BQL262143 CAH262143 CKD262143 CTZ262143 DDV262143 DNR262143 DXN262143 EHJ262143 ERF262143 FBB262143 FKX262143 FUT262143 GEP262143 GOL262143 GYH262143 HID262143 HRZ262143 IBV262143 ILR262143 IVN262143 JFJ262143 JPF262143 JZB262143 KIX262143 KST262143 LCP262143 LML262143 LWH262143 MGD262143 MPZ262143 MZV262143 NJR262143 NTN262143 ODJ262143 ONF262143 OXB262143 PGX262143 PQT262143 QAP262143 QKL262143 QUH262143 RED262143 RNZ262143 RXV262143 SHR262143 SRN262143 TBJ262143 TLF262143 TVB262143 UEX262143 UOT262143 UYP262143 VIL262143 VSH262143 WCD262143 WLZ262143 WVV262143 N327679 JJ327679 TF327679 ADB327679 AMX327679 AWT327679 BGP327679 BQL327679 CAH327679 CKD327679 CTZ327679 DDV327679 DNR327679 DXN327679 EHJ327679 ERF327679 FBB327679 FKX327679 FUT327679 GEP327679 GOL327679 GYH327679 HID327679 HRZ327679 IBV327679 ILR327679 IVN327679 JFJ327679 JPF327679 JZB327679 KIX327679 KST327679 LCP327679 LML327679 LWH327679"/>
    <dataValidation allowBlank="1" showInputMessage="1" showErrorMessage="1" promptTitle="           X" prompt="Please mark one of these submission levels with an &quot;X&quot;." sqref="MGD327679 MPZ327679 MZV327679 NJR327679 NTN327679 ODJ327679 ONF327679 OXB327679 PGX327679 PQT327679 QAP327679 QKL327679 QUH327679 RED327679 RNZ327679 RXV327679 SHR327679 SRN327679 TBJ327679 TLF327679 TVB327679 UEX327679 UOT327679 UYP327679 VIL327679 VSH327679 WCD327679 WLZ327679 WVV327679 N393215 JJ393215 TF393215 ADB393215 AMX393215 AWT393215 BGP393215 BQL393215 CAH393215 CKD393215 CTZ393215 DDV393215 DNR393215 DXN393215 EHJ393215 ERF393215 FBB393215 FKX393215 FUT393215 GEP393215 GOL393215 GYH393215 HID393215 HRZ393215 IBV393215 ILR393215 IVN393215 JFJ393215 JPF393215 JZB393215 KIX393215 KST393215 LCP393215 LML393215 LWH393215 MGD393215 MPZ393215 MZV393215 NJR393215 NTN393215 ODJ393215 ONF393215 OXB393215 PGX393215 PQT393215 QAP393215 QKL393215 QUH393215 RED393215 RNZ393215 RXV393215 SHR393215 SRN393215 TBJ393215 TLF393215 TVB393215 UEX393215 UOT393215 UYP393215 VIL393215 VSH393215 WCD393215 WLZ393215 WVV393215 N458751 JJ458751 TF458751 ADB458751 AMX458751 AWT458751 BGP458751"/>
    <dataValidation allowBlank="1" showInputMessage="1" showErrorMessage="1" promptTitle="           X" prompt="Please mark one of these submission levels with an &quot;X&quot;." sqref="BQL458751 CAH458751 CKD458751 CTZ458751 DDV458751 DNR458751 DXN458751 EHJ458751 ERF458751 FBB458751 FKX458751 FUT458751 GEP458751 GOL458751 GYH458751 HID458751 HRZ458751 IBV458751 ILR458751 IVN458751 JFJ458751 JPF458751 JZB458751 KIX458751 KST458751 LCP458751 LML458751 LWH458751 MGD458751 MPZ458751 MZV458751 NJR458751 NTN458751 ODJ458751 ONF458751 OXB458751 PGX458751 PQT458751 QAP458751 QKL458751 QUH458751 RED458751 RNZ458751 RXV458751 SHR458751 SRN458751 TBJ458751 TLF458751 TVB458751 UEX458751 UOT458751 UYP458751 VIL458751 VSH458751 WCD458751 WLZ458751 WVV458751 N524287 JJ524287 TF524287 ADB524287 AMX524287 AWT524287 BGP524287 BQL524287 CAH524287 CKD524287 CTZ524287 DDV524287 DNR524287 DXN524287 EHJ524287 ERF524287 FBB524287 FKX524287 FUT524287 GEP524287 GOL524287 GYH524287 HID524287 HRZ524287 IBV524287 ILR524287 IVN524287 JFJ524287 JPF524287 JZB524287 KIX524287 KST524287 LCP524287 LML524287 LWH524287 MGD524287 MPZ524287 MZV524287 NJR524287 NTN524287 ODJ524287 ONF524287 OXB524287"/>
    <dataValidation allowBlank="1" showInputMessage="1" showErrorMessage="1" promptTitle="           X" prompt="Please mark one of these submission levels with an &quot;X&quot;." sqref="PGX524287 PQT524287 QAP524287 QKL524287 QUH524287 RED524287 RNZ524287 RXV524287 SHR524287 SRN524287 TBJ524287 TLF524287 TVB524287 UEX524287 UOT524287 UYP524287 VIL524287 VSH524287 WCD524287 WLZ524287 WVV524287 N589823 JJ589823 TF589823 ADB589823 AMX589823 AWT589823 BGP589823 BQL589823 CAH589823 CKD589823 CTZ589823 DDV589823 DNR589823 DXN589823 EHJ589823 ERF589823 FBB589823 FKX589823 FUT589823 GEP589823 GOL589823 GYH589823 HID589823 HRZ589823 IBV589823 ILR589823 IVN589823 JFJ589823 JPF589823 JZB589823 KIX589823 KST589823 LCP589823 LML589823 LWH589823 MGD589823 MPZ589823 MZV589823 NJR589823 NTN589823 ODJ589823 ONF589823 OXB589823 PGX589823 PQT589823 QAP589823 QKL589823 QUH589823 RED589823 RNZ589823 RXV589823 SHR589823 SRN589823 TBJ589823 TLF589823 TVB589823 UEX589823 UOT589823 UYP589823 VIL589823 VSH589823 WCD589823 WLZ589823 WVV589823 N655359 JJ655359 TF655359 ADB655359 AMX655359 AWT655359 BGP655359 BQL655359 CAH655359 CKD655359 CTZ655359 DDV655359 DNR655359 DXN655359 EHJ655359"/>
    <dataValidation allowBlank="1" showInputMessage="1" showErrorMessage="1" promptTitle="           X" prompt="Please mark one of these submission levels with an &quot;X&quot;." sqref="ERF655359 FBB655359 FKX655359 FUT655359 GEP655359 GOL655359 GYH655359 HID655359 HRZ655359 IBV655359 ILR655359 IVN655359 JFJ655359 JPF655359 JZB655359 KIX655359 KST655359 LCP655359 LML655359 LWH655359 MGD655359 MPZ655359 MZV655359 NJR655359 NTN655359 ODJ655359 ONF655359 OXB655359 PGX655359 PQT655359 QAP655359 QKL655359 QUH655359 RED655359 RNZ655359 RXV655359 SHR655359 SRN655359 TBJ655359 TLF655359 TVB655359 UEX655359 UOT655359 UYP655359 VIL655359 VSH655359 WCD655359 WLZ655359 WVV655359 N720895 JJ720895 TF720895 ADB720895 AMX720895 AWT720895 BGP720895 BQL720895 CAH720895 CKD720895 CTZ720895 DDV720895 DNR720895 DXN720895 EHJ720895 ERF720895 FBB720895 FKX720895 FUT720895 GEP720895 GOL720895 GYH720895 HID720895 HRZ720895 IBV720895 ILR720895 IVN720895 JFJ720895 JPF720895 JZB720895 KIX720895 KST720895 LCP720895 LML720895 LWH720895 MGD720895 MPZ720895 MZV720895 NJR720895 NTN720895 ODJ720895 ONF720895 OXB720895 PGX720895 PQT720895 QAP720895 QKL720895 QUH720895 RED720895 RNZ720895 RXV720895"/>
    <dataValidation allowBlank="1" showInputMessage="1" showErrorMessage="1" promptTitle="           X" prompt="Please mark one of these submission levels with an &quot;X&quot;." sqref="SHR720895 SRN720895 TBJ720895 TLF720895 TVB720895 UEX720895 UOT720895 UYP720895 VIL720895 VSH720895 WCD720895 WLZ720895 WVV720895 N786431 JJ786431 TF786431 ADB786431 AMX786431 AWT786431 BGP786431 BQL786431 CAH786431 CKD786431 CTZ786431 DDV786431 DNR786431 DXN786431 EHJ786431 ERF786431 FBB786431 FKX786431 FUT786431 GEP786431 GOL786431 GYH786431 HID786431 HRZ786431 IBV786431 ILR786431 IVN786431 JFJ786431 JPF786431 JZB786431 KIX786431 KST786431 LCP786431 LML786431 LWH786431 MGD786431 MPZ786431 MZV786431 NJR786431 NTN786431 ODJ786431 ONF786431 OXB786431 PGX786431 PQT786431 QAP786431 QKL786431 QUH786431 RED786431 RNZ786431 RXV786431 SHR786431 SRN786431 TBJ786431 TLF786431 TVB786431 UEX786431 UOT786431 UYP786431 VIL786431 VSH786431 WCD786431 WLZ786431 WVV786431 N851967 JJ851967 TF851967 ADB851967 AMX851967 AWT851967 BGP851967 BQL851967 CAH851967 CKD851967 CTZ851967 DDV851967 DNR851967 DXN851967 EHJ851967 ERF851967 FBB851967 FKX851967 FUT851967 GEP851967 GOL851967 GYH851967 HID851967"/>
    <dataValidation allowBlank="1" showInputMessage="1" showErrorMessage="1" promptTitle="           X" prompt="Please mark one of these submission levels with an &quot;X&quot;." sqref="HRZ851967 IBV851967 ILR851967 IVN851967 JFJ851967 JPF851967 JZB851967 KIX851967 KST851967 LCP851967 LML851967 LWH851967 MGD851967 MPZ851967 MZV851967 NJR851967 NTN851967 ODJ851967 ONF851967 OXB851967 PGX851967 PQT851967 QAP851967 QKL851967 QUH851967 RED851967 RNZ851967 RXV851967 SHR851967 SRN851967 TBJ851967 TLF851967 TVB851967 UEX851967 UOT851967 UYP851967 VIL851967 VSH851967 WCD851967 WLZ851967 WVV851967 N917503 JJ917503 TF917503 ADB917503 AMX917503 AWT917503 BGP917503 BQL917503 CAH917503 CKD917503 CTZ917503 DDV917503 DNR917503 DXN917503 EHJ917503 ERF917503 FBB917503 FKX917503 FUT917503 GEP917503 GOL917503 GYH917503 HID917503 HRZ917503 IBV917503 ILR917503 IVN917503 JFJ917503 JPF917503 JZB917503 KIX917503 KST917503 LCP917503 LML917503 LWH917503 MGD917503 MPZ917503 MZV917503 NJR917503 NTN917503 ODJ917503 ONF917503 OXB917503 PGX917503 PQT917503 QAP917503 QKL917503 QUH917503 RED917503 RNZ917503 RXV917503 SHR917503 SRN917503 TBJ917503 TLF917503 TVB917503 UEX917503 UOT917503 UYP917503"/>
    <dataValidation allowBlank="1" showInputMessage="1" showErrorMessage="1" promptTitle="           X" prompt="Please mark one of these submission levels with an &quot;X&quot;." sqref="VIL917503 VSH917503 WCD917503 WLZ917503 WVV917503 N983039 JJ983039 TF983039 ADB983039 AMX983039 AWT983039 BGP983039 BQL983039 CAH983039 CKD983039 CTZ983039 DDV983039 DNR983039 DXN983039 EHJ983039 ERF983039 FBB983039 FKX983039 FUT983039 GEP983039 GOL983039 GYH983039 HID983039 HRZ983039 IBV983039 ILR983039 IVN983039 JFJ983039 JPF983039 JZB983039 KIX983039 KST983039 LCP983039 LML983039 LWH983039 MGD983039 MPZ983039 MZV983039 NJR983039 NTN983039 ODJ983039 ONF983039 OXB983039 PGX983039 PQT983039 QAP983039 QKL983039 QUH983039 RED983039 RNZ983039 RXV983039 SHR983039 SRN983039 TBJ983039 TLF983039 TVB983039 UEX983039 UOT983039 UYP983039 VIL983039 VSH983039 WCD983039 WLZ983039 WVV983039 WVX983039 JG20 TC20 ACY20 AMU20 AWQ20 BGM20 BQI20 CAE20 CKA20 CTW20 DDS20 DNO20 DXK20 EHG20 ERC20 FAY20 FKU20 FUQ20 GEM20 GOI20 GYE20 HIA20 HRW20 IBS20 ILO20 IVK20 JFG20 JPC20 JYY20 KIU20"/>
    <dataValidation allowBlank="1" showInputMessage="1" showErrorMessage="1" promptTitle="           X" prompt="Please mark one of these submission levels with an &quot;X&quot;." sqref="KSQ20 LCM20 LMI20 LWE20 MGA20 MPW20 MZS20 NJO20 NTK20 ODG20 ONC20 OWY20 PGU20 PQQ20 QAM20 QKI20 QUE20 REA20 RNW20 RXS20 SHO20 SRK20 TBG20 TLC20 TUY20 UEU20 UOQ20 UYM20 VII20 VSE20 WCA20 WLW20 WVS20 P65535 JL65535 TH65535 ADD65535 AMZ65535 AWV65535 BGR65535 BQN65535 CAJ65535 CKF65535 CUB65535 DDX65535 DNT65535 DXP65535 EHL65535 ERH65535 FBD65535 FKZ65535 FUV65535 GER65535 GON65535 GYJ65535 HIF65535 HSB65535 IBX65535 ILT65535 IVP65535 JFL65535 JPH65535 JZD65535 KIZ65535 KSV65535 LCR65535 LMN65535 LWJ65535 MGF65535 MQB65535 MZX65535 NJT65535 NTP65535 ODL65535 ONH65535 OXD65535 PGZ65535 PQV65535 QAR65535 QKN65535 QUJ65535 REF65535 ROB65535 RXX65535 SHT65535 SRP65535 TBL65535 TLH65535 TVD65535 UEZ65535 UOV65535 UYR65535 VIN65535 VSJ65535 WCF65535 WMB65535 WVX65535 P131071 JL131071 TH131071"/>
    <dataValidation allowBlank="1" showInputMessage="1" showErrorMessage="1" promptTitle="           X" prompt="Please mark one of these submission levels with an &quot;X&quot;." sqref="ADD131071 AMZ131071 AWV131071 BGR131071 BQN131071 CAJ131071 CKF131071 CUB131071 DDX131071 DNT131071 DXP131071 EHL131071 ERH131071 FBD131071 FKZ131071 FUV131071 GER131071 GON131071 GYJ131071 HIF131071 HSB131071 IBX131071 ILT131071 IVP131071 JFL131071 JPH131071 JZD131071 KIZ131071 KSV131071 LCR131071 LMN131071 LWJ131071 MGF131071 MQB131071 MZX131071 NJT131071 NTP131071 ODL131071 ONH131071 OXD131071 PGZ131071 PQV131071 QAR131071 QKN131071 QUJ131071 REF131071 ROB131071 RXX131071 SHT131071 SRP131071 TBL131071 TLH131071 TVD131071 UEZ131071 UOV131071 UYR131071 VIN131071 VSJ131071 WCF131071 WMB131071 WVX131071 P196607 JL196607 TH196607 ADD196607 AMZ196607 AWV196607 BGR196607 BQN196607 CAJ196607 CKF196607 CUB196607 DDX196607 DNT196607 DXP196607 EHL196607 ERH196607 FBD196607 FKZ196607 FUV196607 GER196607 GON196607 GYJ196607 HIF196607 HSB196607 IBX196607 ILT196607 IVP196607 JFL196607 JPH196607 JZD196607 KIZ196607 KSV196607 LCR196607 LMN196607 LWJ196607 MGF196607 MQB196607 MZX196607 NJT196607"/>
    <dataValidation allowBlank="1" showInputMessage="1" showErrorMessage="1" promptTitle="           X" prompt="Please mark one of these submission levels with an &quot;X&quot;." sqref="NTP196607 ODL196607 ONH196607 OXD196607 PGZ196607 PQV196607 QAR196607 QKN196607 QUJ196607 REF196607 ROB196607 RXX196607 SHT196607 SRP196607 TBL196607 TLH196607 TVD196607 UEZ196607 UOV196607 UYR196607 VIN196607 VSJ196607 WCF196607 WMB196607 WVX196607 P262143 JL262143 TH262143 ADD262143 AMZ262143 AWV262143 BGR262143 BQN262143 CAJ262143 CKF262143 CUB262143 DDX262143 DNT262143 DXP262143 EHL262143 ERH262143 FBD262143 FKZ262143 FUV262143 GER262143 GON262143 GYJ262143 HIF262143 HSB262143 IBX262143 ILT262143 IVP262143 JFL262143 JPH262143 JZD262143 KIZ262143 KSV262143 LCR262143 LMN262143 LWJ262143 MGF262143 MQB262143 MZX262143 NJT262143 NTP262143 ODL262143 ONH262143 OXD262143 PGZ262143 PQV262143 QAR262143 QKN262143 QUJ262143 REF262143 ROB262143 RXX262143 SHT262143 SRP262143 TBL262143 TLH262143 TVD262143 UEZ262143 UOV262143 UYR262143 VIN262143 VSJ262143 WCF262143 WMB262143 WVX262143 P327679 JL327679 TH327679 ADD327679 AMZ327679 AWV327679 BGR327679 BQN327679 CAJ327679 CKF327679 CUB327679"/>
    <dataValidation allowBlank="1" showInputMessage="1" showErrorMessage="1" promptTitle="           X" prompt="Please mark one of these submission levels with an &quot;X&quot;." sqref="DDX327679 DNT327679 DXP327679 EHL327679 ERH327679 FBD327679 FKZ327679 FUV327679 GER327679 GON327679 GYJ327679 HIF327679 HSB327679 IBX327679 ILT327679 IVP327679 JFL327679 JPH327679 JZD327679 KIZ327679 KSV327679 LCR327679 LMN327679 LWJ327679 MGF327679 MQB327679 MZX327679 NJT327679 NTP327679 ODL327679 ONH327679 OXD327679 PGZ327679 PQV327679 QAR327679 QKN327679 QUJ327679 REF327679 ROB327679 RXX327679 SHT327679 SRP327679 TBL327679 TLH327679 TVD327679 UEZ327679 UOV327679 UYR327679 VIN327679 VSJ327679 WCF327679 WMB327679 WVX327679 P393215 JL393215 TH393215 ADD393215 AMZ393215 AWV393215 BGR393215 BQN393215 CAJ393215 CKF393215 CUB393215 DDX393215 DNT393215 DXP393215 EHL393215 ERH393215 FBD393215 FKZ393215 FUV393215 GER393215 GON393215 GYJ393215 HIF393215 HSB393215 IBX393215 ILT393215 IVP393215 JFL393215 JPH393215 JZD393215 KIZ393215 KSV393215 LCR393215 LMN393215 LWJ393215 MGF393215 MQB393215 MZX393215 NJT393215 NTP393215 ODL393215 ONH393215 OXD393215 PGZ393215 PQV393215 QAR393215 QKN393215"/>
    <dataValidation allowBlank="1" showInputMessage="1" showErrorMessage="1" promptTitle="           X" prompt="Please mark one of these submission levels with an &quot;X&quot;." sqref="QUJ393215 REF393215 ROB393215 RXX393215 SHT393215 SRP393215 TBL393215 TLH393215 TVD393215 UEZ393215 UOV393215 UYR393215 VIN393215 VSJ393215 WCF393215 WMB393215 WVX393215 P458751 JL458751 TH458751 ADD458751 AMZ458751 AWV458751 BGR458751 BQN458751 CAJ458751 CKF458751 CUB458751 DDX458751 DNT458751 DXP458751 EHL458751 ERH458751 FBD458751 FKZ458751 FUV458751 GER458751 GON458751 GYJ458751 HIF458751 HSB458751 IBX458751 ILT458751 IVP458751 JFL458751 JPH458751 JZD458751 KIZ458751 KSV458751 LCR458751 LMN458751 LWJ458751 MGF458751 MQB458751 MZX458751 NJT458751 NTP458751 ODL458751 ONH458751 OXD458751 PGZ458751 PQV458751 QAR458751 QKN458751 QUJ458751 REF458751 ROB458751 RXX458751 SHT458751 SRP458751 TBL458751 TLH458751 TVD458751 UEZ458751 UOV458751 UYR458751 VIN458751 VSJ458751 WCF458751 WMB458751 WVX458751 P524287 JL524287 TH524287 ADD524287 AMZ524287 AWV524287 BGR524287 BQN524287 CAJ524287 CKF524287 CUB524287 DDX524287 DNT524287 DXP524287 EHL524287 ERH524287 FBD524287 FKZ524287 FUV524287"/>
    <dataValidation allowBlank="1" showInputMessage="1" showErrorMessage="1" promptTitle="           X" prompt="Please mark one of these submission levels with an &quot;X&quot;." sqref="GER524287 GON524287 GYJ524287 HIF524287 HSB524287 IBX524287 ILT524287 IVP524287 JFL524287 JPH524287 JZD524287 KIZ524287 KSV524287 LCR524287 LMN524287 LWJ524287 MGF524287 MQB524287 MZX524287 NJT524287 NTP524287 ODL524287 ONH524287 OXD524287 PGZ524287 PQV524287 QAR524287 QKN524287 QUJ524287 REF524287 ROB524287 RXX524287 SHT524287 SRP524287 TBL524287 TLH524287 TVD524287 UEZ524287 UOV524287 UYR524287 VIN524287 VSJ524287 WCF524287 WMB524287 WVX524287 P589823 JL589823 TH589823 ADD589823 AMZ589823 AWV589823 BGR589823 BQN589823 CAJ589823 CKF589823 CUB589823 DDX589823 DNT589823 DXP589823 EHL589823 ERH589823 FBD589823 FKZ589823 FUV589823 GER589823 GON589823 GYJ589823 HIF589823 HSB589823 IBX589823 ILT589823 IVP589823 JFL589823 JPH589823 JZD589823 KIZ589823 KSV589823 LCR589823 LMN589823 LWJ589823 MGF589823 MQB589823 MZX589823 NJT589823 NTP589823 ODL589823 ONH589823 OXD589823 PGZ589823 PQV589823 QAR589823 QKN589823 QUJ589823 REF589823 ROB589823 RXX589823 SHT589823 SRP589823 TBL589823 TLH589823"/>
    <dataValidation allowBlank="1" showInputMessage="1" showErrorMessage="1" promptTitle="           X" prompt="Please mark one of these submission levels with an &quot;X&quot;." sqref="TVD589823 UEZ589823 UOV589823 UYR589823 VIN589823 VSJ589823 WCF589823 WMB589823 WVX589823 P655359 JL655359 TH655359 ADD655359 AMZ655359 AWV655359 BGR655359 BQN655359 CAJ655359 CKF655359 CUB655359 DDX655359 DNT655359 DXP655359 EHL655359 ERH655359 FBD655359 FKZ655359 FUV655359 GER655359 GON655359 GYJ655359 HIF655359 HSB655359 IBX655359 ILT655359 IVP655359 JFL655359 JPH655359 JZD655359 KIZ655359 KSV655359 LCR655359 LMN655359 LWJ655359 MGF655359 MQB655359 MZX655359 NJT655359 NTP655359 ODL655359 ONH655359 OXD655359 PGZ655359 PQV655359 QAR655359 QKN655359 QUJ655359 REF655359 ROB655359 RXX655359 SHT655359 SRP655359 TBL655359 TLH655359 TVD655359 UEZ655359 UOV655359 UYR655359 VIN655359 VSJ655359 WCF655359 WMB655359 WVX655359 P720895 JL720895 TH720895 ADD720895 AMZ720895 AWV720895 BGR720895 BQN720895 CAJ720895 CKF720895 CUB720895 DDX720895 DNT720895 DXP720895 EHL720895 ERH720895 FBD720895 FKZ720895 FUV720895 GER720895 GON720895 GYJ720895 HIF720895 HSB720895 IBX720895 ILT720895 IVP720895"/>
    <dataValidation allowBlank="1" showInputMessage="1" showErrorMessage="1" promptTitle="           X" prompt="Please mark one of these submission levels with an &quot;X&quot;." sqref="JFL720895 JPH720895 JZD720895 KIZ720895 KSV720895 LCR720895 LMN720895 LWJ720895 MGF720895 MQB720895 MZX720895 NJT720895 NTP720895 ODL720895 ONH720895 OXD720895 PGZ720895 PQV720895 QAR720895 QKN720895 QUJ720895 REF720895 ROB720895 RXX720895 SHT720895 SRP720895 TBL720895 TLH720895 TVD720895 UEZ720895 UOV720895 UYR720895 VIN720895 VSJ720895 WCF720895 WMB720895 WVX720895 P786431 JL786431 TH786431 ADD786431 AMZ786431 AWV786431 BGR786431 BQN786431 CAJ786431 CKF786431 CUB786431 DDX786431 DNT786431 DXP786431 EHL786431 ERH786431 FBD786431 FKZ786431 FUV786431 GER786431 GON786431 GYJ786431 HIF786431 HSB786431 IBX786431 ILT786431 IVP786431 JFL786431 JPH786431 JZD786431 KIZ786431 KSV786431 LCR786431 LMN786431 LWJ786431 MGF786431 MQB786431 MZX786431 NJT786431 NTP786431 ODL786431 ONH786431 OXD786431 PGZ786431 PQV786431 QAR786431 QKN786431 QUJ786431 REF786431 ROB786431 RXX786431 SHT786431 SRP786431 TBL786431 TLH786431 TVD786431 UEZ786431 UOV786431 UYR786431 VIN786431 VSJ786431 WCF786431 WMB786431"/>
    <dataValidation allowBlank="1" showInputMessage="1" showErrorMessage="1" promptTitle="           X" prompt="Please mark one of these submission levels with an &quot;X&quot;." sqref="WVX786431 P851967 JL851967 TH851967 ADD851967 AMZ851967 AWV851967 BGR851967 BQN851967 CAJ851967 CKF851967 CUB851967 DDX851967 DNT851967 DXP851967 EHL851967 ERH851967 FBD851967 FKZ851967 FUV851967 GER851967 GON851967 GYJ851967 HIF851967 HSB851967 IBX851967 ILT851967 IVP851967 JFL851967 JPH851967 JZD851967 KIZ851967 KSV851967 LCR851967 LMN851967 LWJ851967 MGF851967 MQB851967 MZX851967 NJT851967 NTP851967 ODL851967 ONH851967 OXD851967 PGZ851967 PQV851967 QAR851967 QKN851967 QUJ851967 REF851967 ROB851967 RXX851967 SHT851967 SRP851967 TBL851967 TLH851967 TVD851967 UEZ851967 UOV851967 UYR851967 VIN851967 VSJ851967 WCF851967 WMB851967 WVX851967 P917503 JL917503 TH917503 ADD917503 AMZ917503 AWV917503 BGR917503 BQN917503 CAJ917503 CKF917503 CUB917503 DDX917503 DNT917503 DXP917503 EHL917503 ERH917503 FBD917503 FKZ917503 FUV917503 GER917503 GON917503 GYJ917503 HIF917503 HSB917503 IBX917503 ILT917503 IVP917503 JFL917503 JPH917503 JZD917503 KIZ917503 KSV917503 LCR917503 LMN917503 LWJ917503"/>
    <dataValidation allowBlank="1" showInputMessage="1" showErrorMessage="1" promptTitle="           X" prompt="Please mark one of these submission levels with an &quot;X&quot;." sqref="MGF917503 MQB917503 MZX917503 NJT917503 NTP917503 ODL917503 ONH917503 OXD917503 PGZ917503 PQV917503 QAR917503 QKN917503 QUJ917503 REF917503 ROB917503 RXX917503 SHT917503 SRP917503 TBL917503 TLH917503 TVD917503 UEZ917503 UOV917503 UYR917503 VIN917503 VSJ917503 WCF917503 WMB917503 WVX917503 P983039 JL983039 TH983039 ADD983039 AMZ983039 AWV983039 BGR983039 BQN983039 CAJ983039 CKF983039 CUB983039 DDX983039 DNT983039 DXP983039 EHL983039 ERH983039 FBD983039 FKZ983039 FUV983039 GER983039 GON983039 GYJ983039 HIF983039 HSB983039 IBX983039 ILT983039 IVP983039 JFL983039 JPH983039 JZD983039 KIZ983039 KSV983039 LCR983039 LMN983039 LWJ983039 MGF983039 MQB983039 MZX983039 NJT983039 NTP983039 ODL983039 ONH983039 OXD983039 PGZ983039 PQV983039 QAR983039 QKN983039 QUJ983039 REF983039 ROB983039 RXX983039 SHT983039 SRP983039 TBL983039 TLH983039 TVD983039 UEZ983039 UOV983039 UYR983039 VIN983039 VSJ983039 WCF983039 WMB983039"/>
    <dataValidation type="list" allowBlank="1" showInputMessage="1" showErrorMessage="1" sqref="WVL983042:WVQ983042 WLP983042:WLU983042 WBT983042:WBY983042 VRX983042:VSC983042 VIB983042:VIG983042 UYF983042:UYK983042 UOJ983042:UOO983042 UEN983042:UES983042 TUR983042:TUW983042 TKV983042:TLA983042 TAZ983042:TBE983042 SRD983042:SRI983042 SHH983042:SHM983042 RXL983042:RXQ983042 RNP983042:RNU983042 RDT983042:RDY983042 QTX983042:QUC983042 QKB983042:QKG983042 QAF983042:QAK983042 PQJ983042:PQO983042 PGN983042:PGS983042 OWR983042:OWW983042 OMV983042:ONA983042 OCZ983042:ODE983042 NTD983042:NTI983042 NJH983042:NJM983042 MZL983042:MZQ983042 MPP983042:MPU983042 MFT983042:MFY983042 LVX983042:LWC983042 LMB983042:LMG983042 LCF983042:LCK983042 KSJ983042:KSO983042 KIN983042:KIS983042 JYR983042:JYW983042 JOV983042:JPA983042 JEZ983042:JFE983042 IVD983042:IVI983042 ILH983042:ILM983042 IBL983042:IBQ983042 HRP983042:HRU983042 HHT983042:HHY983042 GXX983042:GYC983042 GOB983042:GOG983042 GEF983042:GEK983042 FUJ983042:FUO983042 FKN983042:FKS983042 FAR983042:FAW983042 EQV983042:ERA983042 EGZ983042:EHE983042 DXD983042:DXI983042 DNH983042:DNM983042 DDL983042:DDQ983042 CTP983042:CTU983042 CJT983042:CJY983042 BZX983042:CAC983042 BQB983042:BQG983042 BGF983042:BGK983042 AWJ983042:AWO983042 AMN983042:AMS983042 ACR983042:ACW983042 SV983042:TA983042 IZ983042:JE983042 D983042:I983042 WVL917506:WVQ917506 WLP917506:WLU917506 WBT917506:WBY917506 VRX917506:VSC917506 VIB917506:VIG917506 UYF917506:UYK917506 UOJ917506:UOO917506 UEN917506:UES917506 TUR917506:TUW917506 TKV917506:TLA917506 TAZ917506:TBE917506 SRD917506:SRI917506 SHH917506:SHM917506 RXL917506:RXQ917506 RNP917506:RNU917506 RDT917506:RDY917506 QTX917506:QUC917506 QKB917506:QKG917506 QAF917506:QAK917506 PQJ917506:PQO917506 PGN917506:PGS917506 OWR917506:OWW917506 OMV917506:ONA917506 OCZ917506:ODE917506 NTD917506:NTI917506 NJH917506:NJM917506 MZL917506:MZQ917506 MPP917506:MPU917506 MFT917506:MFY917506 LVX917506:LWC917506 LMB917506:LMG917506 LCF917506:LCK917506 KSJ917506:KSO917506 KIN917506:KIS917506 JYR917506:JYW917506 JOV917506:JPA917506">
      <formula1>$AV$16:$AV$23</formula1>
    </dataValidation>
    <dataValidation type="list" allowBlank="1" showInputMessage="1" showErrorMessage="1" sqref="JEZ917506:JFE917506 IVD917506:IVI917506 ILH917506:ILM917506 IBL917506:IBQ917506 HRP917506:HRU917506 HHT917506:HHY917506 GXX917506:GYC917506 GOB917506:GOG917506 GEF917506:GEK917506 FUJ917506:FUO917506 FKN917506:FKS917506 FAR917506:FAW917506 EQV917506:ERA917506 EGZ917506:EHE917506 DXD917506:DXI917506 DNH917506:DNM917506 DDL917506:DDQ917506 CTP917506:CTU917506 CJT917506:CJY917506 BZX917506:CAC917506 BQB917506:BQG917506 BGF917506:BGK917506 AWJ917506:AWO917506 AMN917506:AMS917506 ACR917506:ACW917506 SV917506:TA917506 IZ917506:JE917506 D917506:I917506 WVL851970:WVQ851970 WLP851970:WLU851970 WBT851970:WBY851970 VRX851970:VSC851970 VIB851970:VIG851970 UYF851970:UYK851970 UOJ851970:UOO851970 UEN851970:UES851970 TUR851970:TUW851970 TKV851970:TLA851970 TAZ851970:TBE851970 SRD851970:SRI851970 SHH851970:SHM851970 RXL851970:RXQ851970 RNP851970:RNU851970 RDT851970:RDY851970 QTX851970:QUC851970 QKB851970:QKG851970 QAF851970:QAK851970 PQJ851970:PQO851970 PGN851970:PGS851970 OWR851970:OWW851970 OMV851970:ONA851970 OCZ851970:ODE851970 NTD851970:NTI851970 NJH851970:NJM851970 MZL851970:MZQ851970 MPP851970:MPU851970 MFT851970:MFY851970 LVX851970:LWC851970 LMB851970:LMG851970 LCF851970:LCK851970 KSJ851970:KSO851970 KIN851970:KIS851970 JYR851970:JYW851970 JOV851970:JPA851970 JEZ851970:JFE851970 IVD851970:IVI851970 ILH851970:ILM851970 IBL851970:IBQ851970 HRP851970:HRU851970 HHT851970:HHY851970 GXX851970:GYC851970 GOB851970:GOG851970 GEF851970:GEK851970 FUJ851970:FUO851970 FKN851970:FKS851970 FAR851970:FAW851970 EQV851970:ERA851970 EGZ851970:EHE851970 DXD851970:DXI851970 DNH851970:DNM851970 DDL851970:DDQ851970 CTP851970:CTU851970 CJT851970:CJY851970 BZX851970:CAC851970 BQB851970:BQG851970 BGF851970:BGK851970 AWJ851970:AWO851970 AMN851970:AMS851970 ACR851970:ACW851970 SV851970:TA851970 IZ851970:JE851970 D851970:I851970 WVL786434:WVQ786434 WLP786434:WLU786434 WBT786434:WBY786434 VRX786434:VSC786434 VIB786434:VIG786434 UYF786434:UYK786434 UOJ786434:UOO786434 UEN786434:UES786434">
      <formula1>$AV$16:$AV$23</formula1>
    </dataValidation>
    <dataValidation type="list" allowBlank="1" showInputMessage="1" showErrorMessage="1" sqref="TUR786434:TUW786434 TKV786434:TLA786434 TAZ786434:TBE786434 SRD786434:SRI786434 SHH786434:SHM786434 RXL786434:RXQ786434 RNP786434:RNU786434 RDT786434:RDY786434 QTX786434:QUC786434 QKB786434:QKG786434 QAF786434:QAK786434 PQJ786434:PQO786434 PGN786434:PGS786434 OWR786434:OWW786434 OMV786434:ONA786434 OCZ786434:ODE786434 NTD786434:NTI786434 NJH786434:NJM786434 MZL786434:MZQ786434 MPP786434:MPU786434 MFT786434:MFY786434 LVX786434:LWC786434 LMB786434:LMG786434 LCF786434:LCK786434 KSJ786434:KSO786434 KIN786434:KIS786434 JYR786434:JYW786434 JOV786434:JPA786434 JEZ786434:JFE786434 IVD786434:IVI786434 ILH786434:ILM786434 IBL786434:IBQ786434 HRP786434:HRU786434 HHT786434:HHY786434 GXX786434:GYC786434 GOB786434:GOG786434 GEF786434:GEK786434 FUJ786434:FUO786434 FKN786434:FKS786434 FAR786434:FAW786434 EQV786434:ERA786434 EGZ786434:EHE786434 DXD786434:DXI786434 DNH786434:DNM786434 DDL786434:DDQ786434 CTP786434:CTU786434 CJT786434:CJY786434 BZX786434:CAC786434 BQB786434:BQG786434 BGF786434:BGK786434 AWJ786434:AWO786434 AMN786434:AMS786434 ACR786434:ACW786434 SV786434:TA786434 IZ786434:JE786434 D786434:I786434 WVL720898:WVQ720898 WLP720898:WLU720898 WBT720898:WBY720898 VRX720898:VSC720898 VIB720898:VIG720898 UYF720898:UYK720898 UOJ720898:UOO720898 UEN720898:UES720898 TUR720898:TUW720898 TKV720898:TLA720898 TAZ720898:TBE720898 SRD720898:SRI720898 SHH720898:SHM720898 RXL720898:RXQ720898 RNP720898:RNU720898 RDT720898:RDY720898 QTX720898:QUC720898 QKB720898:QKG720898 QAF720898:QAK720898 PQJ720898:PQO720898 PGN720898:PGS720898 OWR720898:OWW720898 OMV720898:ONA720898 OCZ720898:ODE720898 NTD720898:NTI720898 NJH720898:NJM720898 MZL720898:MZQ720898 MPP720898:MPU720898 MFT720898:MFY720898 LVX720898:LWC720898 LMB720898:LMG720898 LCF720898:LCK720898 KSJ720898:KSO720898 KIN720898:KIS720898 JYR720898:JYW720898 JOV720898:JPA720898 JEZ720898:JFE720898 IVD720898:IVI720898 ILH720898:ILM720898 IBL720898:IBQ720898 HRP720898:HRU720898 HHT720898:HHY720898 GXX720898:GYC720898 GOB720898:GOG720898">
      <formula1>$AV$16:$AV$23</formula1>
    </dataValidation>
    <dataValidation type="list" allowBlank="1" showInputMessage="1" showErrorMessage="1" sqref="GEF720898:GEK720898 FUJ720898:FUO720898 FKN720898:FKS720898 FAR720898:FAW720898 EQV720898:ERA720898 EGZ720898:EHE720898 DXD720898:DXI720898 DNH720898:DNM720898 DDL720898:DDQ720898 CTP720898:CTU720898 CJT720898:CJY720898 BZX720898:CAC720898 BQB720898:BQG720898 BGF720898:BGK720898 AWJ720898:AWO720898 AMN720898:AMS720898 ACR720898:ACW720898 SV720898:TA720898 IZ720898:JE720898 D720898:I720898 WVL655362:WVQ655362 WLP655362:WLU655362 WBT655362:WBY655362 VRX655362:VSC655362 VIB655362:VIG655362 UYF655362:UYK655362 UOJ655362:UOO655362 UEN655362:UES655362 TUR655362:TUW655362 TKV655362:TLA655362 TAZ655362:TBE655362 SRD655362:SRI655362 SHH655362:SHM655362 RXL655362:RXQ655362 RNP655362:RNU655362 RDT655362:RDY655362 QTX655362:QUC655362 QKB655362:QKG655362 QAF655362:QAK655362 PQJ655362:PQO655362 PGN655362:PGS655362 OWR655362:OWW655362 OMV655362:ONA655362 OCZ655362:ODE655362 NTD655362:NTI655362 NJH655362:NJM655362 MZL655362:MZQ655362 MPP655362:MPU655362 MFT655362:MFY655362 LVX655362:LWC655362 LMB655362:LMG655362 LCF655362:LCK655362 KSJ655362:KSO655362 KIN655362:KIS655362 JYR655362:JYW655362 JOV655362:JPA655362 JEZ655362:JFE655362 IVD655362:IVI655362 ILH655362:ILM655362 IBL655362:IBQ655362 HRP655362:HRU655362 HHT655362:HHY655362 GXX655362:GYC655362 GOB655362:GOG655362 GEF655362:GEK655362 FUJ655362:FUO655362 FKN655362:FKS655362 FAR655362:FAW655362 EQV655362:ERA655362 EGZ655362:EHE655362 DXD655362:DXI655362 DNH655362:DNM655362 DDL655362:DDQ655362 CTP655362:CTU655362 CJT655362:CJY655362 BZX655362:CAC655362 BQB655362:BQG655362 BGF655362:BGK655362 AWJ655362:AWO655362 AMN655362:AMS655362 ACR655362:ACW655362 SV655362:TA655362 IZ655362:JE655362 D655362:I655362 WVL589826:WVQ589826 WLP589826:WLU589826 WBT589826:WBY589826 VRX589826:VSC589826 VIB589826:VIG589826 UYF589826:UYK589826 UOJ589826:UOO589826 UEN589826:UES589826 TUR589826:TUW589826 TKV589826:TLA589826 TAZ589826:TBE589826 SRD589826:SRI589826 SHH589826:SHM589826 RXL589826:RXQ589826 RNP589826:RNU589826 RDT589826:RDY589826">
      <formula1>$AV$16:$AV$23</formula1>
    </dataValidation>
    <dataValidation type="list" allowBlank="1" showInputMessage="1" showErrorMessage="1" sqref="QTX589826:QUC589826 QKB589826:QKG589826 QAF589826:QAK589826 PQJ589826:PQO589826 PGN589826:PGS589826 OWR589826:OWW589826 OMV589826:ONA589826 OCZ589826:ODE589826 NTD589826:NTI589826 NJH589826:NJM589826 MZL589826:MZQ589826 MPP589826:MPU589826 MFT589826:MFY589826 LVX589826:LWC589826 LMB589826:LMG589826 LCF589826:LCK589826 KSJ589826:KSO589826 KIN589826:KIS589826 JYR589826:JYW589826 JOV589826:JPA589826 JEZ589826:JFE589826 IVD589826:IVI589826 ILH589826:ILM589826 IBL589826:IBQ589826 HRP589826:HRU589826 HHT589826:HHY589826 GXX589826:GYC589826 GOB589826:GOG589826 GEF589826:GEK589826 FUJ589826:FUO589826 FKN589826:FKS589826 FAR589826:FAW589826 EQV589826:ERA589826 EGZ589826:EHE589826 DXD589826:DXI589826 DNH589826:DNM589826 DDL589826:DDQ589826 CTP589826:CTU589826 CJT589826:CJY589826 BZX589826:CAC589826 BQB589826:BQG589826 BGF589826:BGK589826 AWJ589826:AWO589826 AMN589826:AMS589826 ACR589826:ACW589826 SV589826:TA589826 IZ589826:JE589826 D589826:I589826 WVL524290:WVQ524290 WLP524290:WLU524290 WBT524290:WBY524290 VRX524290:VSC524290 VIB524290:VIG524290 UYF524290:UYK524290 UOJ524290:UOO524290 UEN524290:UES524290 TUR524290:TUW524290 TKV524290:TLA524290 TAZ524290:TBE524290 SRD524290:SRI524290 SHH524290:SHM524290 RXL524290:RXQ524290 RNP524290:RNU524290 RDT524290:RDY524290 QTX524290:QUC524290 QKB524290:QKG524290 QAF524290:QAK524290 PQJ524290:PQO524290 PGN524290:PGS524290 OWR524290:OWW524290 OMV524290:ONA524290 OCZ524290:ODE524290 NTD524290:NTI524290 NJH524290:NJM524290 MZL524290:MZQ524290 MPP524290:MPU524290 MFT524290:MFY524290 LVX524290:LWC524290 LMB524290:LMG524290 LCF524290:LCK524290 KSJ524290:KSO524290 KIN524290:KIS524290 JYR524290:JYW524290 JOV524290:JPA524290 JEZ524290:JFE524290 IVD524290:IVI524290 ILH524290:ILM524290 IBL524290:IBQ524290 HRP524290:HRU524290 HHT524290:HHY524290 GXX524290:GYC524290 GOB524290:GOG524290 GEF524290:GEK524290 FUJ524290:FUO524290 FKN524290:FKS524290 FAR524290:FAW524290 EQV524290:ERA524290 EGZ524290:EHE524290 DXD524290:DXI524290 DNH524290:DNM524290">
      <formula1>$AV$16:$AV$23</formula1>
    </dataValidation>
    <dataValidation type="list" allowBlank="1" showInputMessage="1" showErrorMessage="1" sqref="DDL524290:DDQ524290 CTP524290:CTU524290 CJT524290:CJY524290 BZX524290:CAC524290 BQB524290:BQG524290 BGF524290:BGK524290 AWJ524290:AWO524290 AMN524290:AMS524290 ACR524290:ACW524290 SV524290:TA524290 IZ524290:JE524290 D524290:I524290 WVL458754:WVQ458754 WLP458754:WLU458754 WBT458754:WBY458754 VRX458754:VSC458754 VIB458754:VIG458754 UYF458754:UYK458754 UOJ458754:UOO458754 UEN458754:UES458754 TUR458754:TUW458754 TKV458754:TLA458754 TAZ458754:TBE458754 SRD458754:SRI458754 SHH458754:SHM458754 RXL458754:RXQ458754 RNP458754:RNU458754 RDT458754:RDY458754 QTX458754:QUC458754 QKB458754:QKG458754 QAF458754:QAK458754 PQJ458754:PQO458754 PGN458754:PGS458754 OWR458754:OWW458754 OMV458754:ONA458754 OCZ458754:ODE458754 NTD458754:NTI458754 NJH458754:NJM458754 MZL458754:MZQ458754 MPP458754:MPU458754 MFT458754:MFY458754 LVX458754:LWC458754 LMB458754:LMG458754 LCF458754:LCK458754 KSJ458754:KSO458754 KIN458754:KIS458754 JYR458754:JYW458754 JOV458754:JPA458754 JEZ458754:JFE458754 IVD458754:IVI458754 ILH458754:ILM458754 IBL458754:IBQ458754 HRP458754:HRU458754 HHT458754:HHY458754 GXX458754:GYC458754 GOB458754:GOG458754 GEF458754:GEK458754 FUJ458754:FUO458754 FKN458754:FKS458754 FAR458754:FAW458754 EQV458754:ERA458754 EGZ458754:EHE458754 DXD458754:DXI458754 DNH458754:DNM458754 DDL458754:DDQ458754 CTP458754:CTU458754 CJT458754:CJY458754 BZX458754:CAC458754 BQB458754:BQG458754 BGF458754:BGK458754 AWJ458754:AWO458754 AMN458754:AMS458754 ACR458754:ACW458754 SV458754:TA458754 IZ458754:JE458754 D458754:I458754 WVL393218:WVQ393218 WLP393218:WLU393218 WBT393218:WBY393218 VRX393218:VSC393218 VIB393218:VIG393218 UYF393218:UYK393218 UOJ393218:UOO393218 UEN393218:UES393218 TUR393218:TUW393218 TKV393218:TLA393218 TAZ393218:TBE393218 SRD393218:SRI393218 SHH393218:SHM393218 RXL393218:RXQ393218 RNP393218:RNU393218 RDT393218:RDY393218 QTX393218:QUC393218 QKB393218:QKG393218 QAF393218:QAK393218 PQJ393218:PQO393218 PGN393218:PGS393218 OWR393218:OWW393218 OMV393218:ONA393218 OCZ393218:ODE393218">
      <formula1>$AV$16:$AV$23</formula1>
    </dataValidation>
    <dataValidation type="list" allowBlank="1" showInputMessage="1" showErrorMessage="1" sqref="NTD393218:NTI393218 NJH393218:NJM393218 MZL393218:MZQ393218 MPP393218:MPU393218 MFT393218:MFY393218 LVX393218:LWC393218 LMB393218:LMG393218 LCF393218:LCK393218 KSJ393218:KSO393218 KIN393218:KIS393218 JYR393218:JYW393218 JOV393218:JPA393218 JEZ393218:JFE393218 IVD393218:IVI393218 ILH393218:ILM393218 IBL393218:IBQ393218 HRP393218:HRU393218 HHT393218:HHY393218 GXX393218:GYC393218 GOB393218:GOG393218 GEF393218:GEK393218 FUJ393218:FUO393218 FKN393218:FKS393218 FAR393218:FAW393218 EQV393218:ERA393218 EGZ393218:EHE393218 DXD393218:DXI393218 DNH393218:DNM393218 DDL393218:DDQ393218 CTP393218:CTU393218 CJT393218:CJY393218 BZX393218:CAC393218 BQB393218:BQG393218 BGF393218:BGK393218 AWJ393218:AWO393218 AMN393218:AMS393218 ACR393218:ACW393218 SV393218:TA393218 IZ393218:JE393218 D393218:I393218 WVL327682:WVQ327682 WLP327682:WLU327682 WBT327682:WBY327682 VRX327682:VSC327682 VIB327682:VIG327682 UYF327682:UYK327682 UOJ327682:UOO327682 UEN327682:UES327682 TUR327682:TUW327682 TKV327682:TLA327682 TAZ327682:TBE327682 SRD327682:SRI327682 SHH327682:SHM327682 RXL327682:RXQ327682 RNP327682:RNU327682 RDT327682:RDY327682 QTX327682:QUC327682 QKB327682:QKG327682 QAF327682:QAK327682 PQJ327682:PQO327682 PGN327682:PGS327682 OWR327682:OWW327682 OMV327682:ONA327682 OCZ327682:ODE327682 NTD327682:NTI327682 NJH327682:NJM327682 MZL327682:MZQ327682 MPP327682:MPU327682 MFT327682:MFY327682 LVX327682:LWC327682 LMB327682:LMG327682 LCF327682:LCK327682 KSJ327682:KSO327682 KIN327682:KIS327682 JYR327682:JYW327682 JOV327682:JPA327682 JEZ327682:JFE327682 IVD327682:IVI327682 ILH327682:ILM327682 IBL327682:IBQ327682 HRP327682:HRU327682 HHT327682:HHY327682 GXX327682:GYC327682 GOB327682:GOG327682 GEF327682:GEK327682 FUJ327682:FUO327682 FKN327682:FKS327682 FAR327682:FAW327682 EQV327682:ERA327682 EGZ327682:EHE327682 DXD327682:DXI327682 DNH327682:DNM327682 DDL327682:DDQ327682 CTP327682:CTU327682 CJT327682:CJY327682 BZX327682:CAC327682 BQB327682:BQG327682 BGF327682:BGK327682 AWJ327682:AWO327682 AMN327682:AMS327682">
      <formula1>$AV$16:$AV$23</formula1>
    </dataValidation>
    <dataValidation type="list" allowBlank="1" showInputMessage="1" showErrorMessage="1" sqref="ACR327682:ACW327682 SV327682:TA327682 IZ327682:JE327682 D327682:I327682 WVL262146:WVQ262146 WLP262146:WLU262146 WBT262146:WBY262146 VRX262146:VSC262146 VIB262146:VIG262146 UYF262146:UYK262146 UOJ262146:UOO262146 UEN262146:UES262146 TUR262146:TUW262146 TKV262146:TLA262146 TAZ262146:TBE262146 SRD262146:SRI262146 SHH262146:SHM262146 RXL262146:RXQ262146 RNP262146:RNU262146 RDT262146:RDY262146 QTX262146:QUC262146 QKB262146:QKG262146 QAF262146:QAK262146 PQJ262146:PQO262146 PGN262146:PGS262146 OWR262146:OWW262146 OMV262146:ONA262146 OCZ262146:ODE262146 NTD262146:NTI262146 NJH262146:NJM262146 MZL262146:MZQ262146 MPP262146:MPU262146 MFT262146:MFY262146 LVX262146:LWC262146 LMB262146:LMG262146 LCF262146:LCK262146 KSJ262146:KSO262146 KIN262146:KIS262146 JYR262146:JYW262146 JOV262146:JPA262146 JEZ262146:JFE262146 IVD262146:IVI262146 ILH262146:ILM262146 IBL262146:IBQ262146 HRP262146:HRU262146 HHT262146:HHY262146 GXX262146:GYC262146 GOB262146:GOG262146 GEF262146:GEK262146 FUJ262146:FUO262146 FKN262146:FKS262146 FAR262146:FAW262146 EQV262146:ERA262146 EGZ262146:EHE262146 DXD262146:DXI262146 DNH262146:DNM262146 DDL262146:DDQ262146 CTP262146:CTU262146 CJT262146:CJY262146 BZX262146:CAC262146 BQB262146:BQG262146 BGF262146:BGK262146 AWJ262146:AWO262146 AMN262146:AMS262146 ACR262146:ACW262146 SV262146:TA262146 IZ262146:JE262146 D262146:I262146 WVL196610:WVQ196610 WLP196610:WLU196610 WBT196610:WBY196610 VRX196610:VSC196610 VIB196610:VIG196610 UYF196610:UYK196610 UOJ196610:UOO196610 UEN196610:UES196610 TUR196610:TUW196610 TKV196610:TLA196610 TAZ196610:TBE196610 SRD196610:SRI196610 SHH196610:SHM196610 RXL196610:RXQ196610 RNP196610:RNU196610 RDT196610:RDY196610 QTX196610:QUC196610 QKB196610:QKG196610 QAF196610:QAK196610 PQJ196610:PQO196610 PGN196610:PGS196610 OWR196610:OWW196610 OMV196610:ONA196610 OCZ196610:ODE196610 NTD196610:NTI196610 NJH196610:NJM196610 MZL196610:MZQ196610 MPP196610:MPU196610 MFT196610:MFY196610 LVX196610:LWC196610 LMB196610:LMG196610 LCF196610:LCK196610">
      <formula1>$AV$16:$AV$23</formula1>
    </dataValidation>
    <dataValidation type="list" allowBlank="1" showInputMessage="1" showErrorMessage="1" sqref="KSJ196610:KSO196610 KIN196610:KIS196610 JYR196610:JYW196610 JOV196610:JPA196610 JEZ196610:JFE196610 IVD196610:IVI196610 ILH196610:ILM196610 IBL196610:IBQ196610 HRP196610:HRU196610 HHT196610:HHY196610 GXX196610:GYC196610 GOB196610:GOG196610 GEF196610:GEK196610 FUJ196610:FUO196610 FKN196610:FKS196610 FAR196610:FAW196610 EQV196610:ERA196610 EGZ196610:EHE196610 DXD196610:DXI196610 DNH196610:DNM196610 DDL196610:DDQ196610 CTP196610:CTU196610 CJT196610:CJY196610 BZX196610:CAC196610 BQB196610:BQG196610 BGF196610:BGK196610 AWJ196610:AWO196610 AMN196610:AMS196610 ACR196610:ACW196610 SV196610:TA196610 IZ196610:JE196610 D196610:I196610 WVL131074:WVQ131074 WLP131074:WLU131074 WBT131074:WBY131074 VRX131074:VSC131074 VIB131074:VIG131074 UYF131074:UYK131074 UOJ131074:UOO131074 UEN131074:UES131074 TUR131074:TUW131074 TKV131074:TLA131074 TAZ131074:TBE131074 SRD131074:SRI131074 SHH131074:SHM131074 RXL131074:RXQ131074 RNP131074:RNU131074 RDT131074:RDY131074 QTX131074:QUC131074 QKB131074:QKG131074 QAF131074:QAK131074 PQJ131074:PQO131074 PGN131074:PGS131074 OWR131074:OWW131074 OMV131074:ONA131074 OCZ131074:ODE131074 NTD131074:NTI131074 NJH131074:NJM131074 MZL131074:MZQ131074 MPP131074:MPU131074 MFT131074:MFY131074 LVX131074:LWC131074 LMB131074:LMG131074 LCF131074:LCK131074 KSJ131074:KSO131074 KIN131074:KIS131074 JYR131074:JYW131074 JOV131074:JPA131074 JEZ131074:JFE131074 IVD131074:IVI131074 ILH131074:ILM131074 IBL131074:IBQ131074 HRP131074:HRU131074 HHT131074:HHY131074 GXX131074:GYC131074 GOB131074:GOG131074 GEF131074:GEK131074 FUJ131074:FUO131074 FKN131074:FKS131074 FAR131074:FAW131074 EQV131074:ERA131074 EGZ131074:EHE131074 DXD131074:DXI131074 DNH131074:DNM131074 DDL131074:DDQ131074 CTP131074:CTU131074 CJT131074:CJY131074 BZX131074:CAC131074 BQB131074:BQG131074 BGF131074:BGK131074 AWJ131074:AWO131074 AMN131074:AMS131074 ACR131074:ACW131074 SV131074:TA131074 IZ131074:JE131074 D131074:I131074 WVL65538:WVQ65538 WLP65538:WLU65538 WBT65538:WBY65538 VRX65538:VSC65538">
      <formula1>$AV$16:$AV$23</formula1>
    </dataValidation>
    <dataValidation type="list" allowBlank="1" showInputMessage="1" showErrorMessage="1" sqref="VIB65538:VIG65538 UYF65538:UYK65538 UOJ65538:UOO65538 UEN65538:UES65538 TUR65538:TUW65538 TKV65538:TLA65538 TAZ65538:TBE65538 SRD65538:SRI65538 SHH65538:SHM65538 RXL65538:RXQ65538 RNP65538:RNU65538 RDT65538:RDY65538 QTX65538:QUC65538 QKB65538:QKG65538 QAF65538:QAK65538 PQJ65538:PQO65538 PGN65538:PGS65538 OWR65538:OWW65538 OMV65538:ONA65538 OCZ65538:ODE65538 NTD65538:NTI65538 NJH65538:NJM65538 MZL65538:MZQ65538 MPP65538:MPU65538 MFT65538:MFY65538 LVX65538:LWC65538 LMB65538:LMG65538 LCF65538:LCK65538 KSJ65538:KSO65538 KIN65538:KIS65538 JYR65538:JYW65538 JOV65538:JPA65538 JEZ65538:JFE65538 IVD65538:IVI65538 ILH65538:ILM65538 IBL65538:IBQ65538 HRP65538:HRU65538 HHT65538:HHY65538 GXX65538:GYC65538 GOB65538:GOG65538 GEF65538:GEK65538 FUJ65538:FUO65538 FKN65538:FKS65538 FAR65538:FAW65538 EQV65538:ERA65538 EGZ65538:EHE65538 DXD65538:DXI65538 DNH65538:DNM65538 DDL65538:DDQ65538 CTP65538:CTU65538 CJT65538:CJY65538 BZX65538:CAC65538 BQB65538:BQG65538 BGF65538:BGK65538 AWJ65538:AWO65538 AMN65538:AMS65538 ACR65538:ACW65538 SV65538:TA65538 IZ65538:JE65538 D65538:I65538">
      <formula1>$AV$16:$AV$23</formula1>
    </dataValidation>
  </dataValidations>
  <printOptions/>
  <pageMargins left="0.37" right="0.37" top="0.984251969" bottom="0.984251969" header="0" footer="0"/>
  <pageSetup fitToHeight="1" fitToWidth="1" horizontalDpi="600" verticalDpi="600" orientation="portrait" paperSize="9" scale="58" r:id="rId3"/>
  <headerFooter alignWithMargins="0">
    <oddFooter>&amp;LAnlage 1 
Richtlinie zur Erstbemusterungder Fissler GmbH Version 1.0&amp;C                                                        SE-RAL, 29.04.2020&amp;RSeite1</oddFooter>
  </headerFooter>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632A6-1882-4FFB-B4DB-543153A14A6D}">
  <sheetPr>
    <pageSetUpPr fitToPage="1"/>
  </sheetPr>
  <dimension ref="A1:AK167"/>
  <sheetViews>
    <sheetView view="pageLayout" workbookViewId="0" topLeftCell="A1">
      <selection activeCell="P9" sqref="P9:Q9"/>
    </sheetView>
  </sheetViews>
  <sheetFormatPr defaultColWidth="10.28125" defaultRowHeight="15"/>
  <cols>
    <col min="1" max="1" width="1.421875" style="4" customWidth="1"/>
    <col min="2" max="2" width="3.8515625" style="4" customWidth="1"/>
    <col min="3" max="3" width="2.57421875" style="4" customWidth="1"/>
    <col min="4" max="4" width="8.140625" style="4" customWidth="1"/>
    <col min="5" max="5" width="6.28125" style="4" customWidth="1"/>
    <col min="6" max="8" width="2.57421875" style="4" customWidth="1"/>
    <col min="9" max="9" width="0.71875" style="4" customWidth="1"/>
    <col min="10" max="10" width="0.85546875" style="4" customWidth="1"/>
    <col min="11" max="14" width="2.57421875" style="4" hidden="1" customWidth="1"/>
    <col min="15" max="15" width="3.57421875" style="4" hidden="1" customWidth="1"/>
    <col min="16" max="19" width="5.00390625" style="4" customWidth="1"/>
    <col min="20" max="20" width="5.421875" style="4" customWidth="1"/>
    <col min="21" max="21" width="5.140625" style="4" customWidth="1"/>
    <col min="22" max="25" width="5.00390625" style="4" customWidth="1"/>
    <col min="26" max="29" width="2.57421875" style="4" customWidth="1"/>
    <col min="30" max="32" width="2.7109375" style="4" customWidth="1"/>
    <col min="33" max="33" width="2.28125" style="4" customWidth="1"/>
    <col min="34" max="37" width="2.7109375" style="53" customWidth="1"/>
    <col min="38" max="256" width="10.28125" style="53" customWidth="1"/>
    <col min="257" max="257" width="1.421875" style="53" customWidth="1"/>
    <col min="258" max="260" width="2.57421875" style="53" customWidth="1"/>
    <col min="261" max="261" width="6.28125" style="53" customWidth="1"/>
    <col min="262" max="264" width="2.57421875" style="53" customWidth="1"/>
    <col min="265" max="265" width="0.71875" style="53" customWidth="1"/>
    <col min="266" max="266" width="0.85546875" style="53" customWidth="1"/>
    <col min="267" max="271" width="10.28125" style="53" hidden="1" customWidth="1"/>
    <col min="272" max="276" width="5.00390625" style="53" customWidth="1"/>
    <col min="277" max="277" width="5.140625" style="53" customWidth="1"/>
    <col min="278" max="281" width="5.00390625" style="53" customWidth="1"/>
    <col min="282" max="285" width="2.57421875" style="53" customWidth="1"/>
    <col min="286" max="288" width="2.7109375" style="53" customWidth="1"/>
    <col min="289" max="289" width="2.28125" style="53" customWidth="1"/>
    <col min="290" max="293" width="2.7109375" style="53" customWidth="1"/>
    <col min="294" max="512" width="10.28125" style="53" customWidth="1"/>
    <col min="513" max="513" width="1.421875" style="53" customWidth="1"/>
    <col min="514" max="516" width="2.57421875" style="53" customWidth="1"/>
    <col min="517" max="517" width="6.28125" style="53" customWidth="1"/>
    <col min="518" max="520" width="2.57421875" style="53" customWidth="1"/>
    <col min="521" max="521" width="0.71875" style="53" customWidth="1"/>
    <col min="522" max="522" width="0.85546875" style="53" customWidth="1"/>
    <col min="523" max="527" width="10.28125" style="53" hidden="1" customWidth="1"/>
    <col min="528" max="532" width="5.00390625" style="53" customWidth="1"/>
    <col min="533" max="533" width="5.140625" style="53" customWidth="1"/>
    <col min="534" max="537" width="5.00390625" style="53" customWidth="1"/>
    <col min="538" max="541" width="2.57421875" style="53" customWidth="1"/>
    <col min="542" max="544" width="2.7109375" style="53" customWidth="1"/>
    <col min="545" max="545" width="2.28125" style="53" customWidth="1"/>
    <col min="546" max="549" width="2.7109375" style="53" customWidth="1"/>
    <col min="550" max="768" width="10.28125" style="53" customWidth="1"/>
    <col min="769" max="769" width="1.421875" style="53" customWidth="1"/>
    <col min="770" max="772" width="2.57421875" style="53" customWidth="1"/>
    <col min="773" max="773" width="6.28125" style="53" customWidth="1"/>
    <col min="774" max="776" width="2.57421875" style="53" customWidth="1"/>
    <col min="777" max="777" width="0.71875" style="53" customWidth="1"/>
    <col min="778" max="778" width="0.85546875" style="53" customWidth="1"/>
    <col min="779" max="783" width="10.28125" style="53" hidden="1" customWidth="1"/>
    <col min="784" max="788" width="5.00390625" style="53" customWidth="1"/>
    <col min="789" max="789" width="5.140625" style="53" customWidth="1"/>
    <col min="790" max="793" width="5.00390625" style="53" customWidth="1"/>
    <col min="794" max="797" width="2.57421875" style="53" customWidth="1"/>
    <col min="798" max="800" width="2.7109375" style="53" customWidth="1"/>
    <col min="801" max="801" width="2.28125" style="53" customWidth="1"/>
    <col min="802" max="805" width="2.7109375" style="53" customWidth="1"/>
    <col min="806" max="1024" width="10.28125" style="53" customWidth="1"/>
    <col min="1025" max="1025" width="1.421875" style="53" customWidth="1"/>
    <col min="1026" max="1028" width="2.57421875" style="53" customWidth="1"/>
    <col min="1029" max="1029" width="6.28125" style="53" customWidth="1"/>
    <col min="1030" max="1032" width="2.57421875" style="53" customWidth="1"/>
    <col min="1033" max="1033" width="0.71875" style="53" customWidth="1"/>
    <col min="1034" max="1034" width="0.85546875" style="53" customWidth="1"/>
    <col min="1035" max="1039" width="10.28125" style="53" hidden="1" customWidth="1"/>
    <col min="1040" max="1044" width="5.00390625" style="53" customWidth="1"/>
    <col min="1045" max="1045" width="5.140625" style="53" customWidth="1"/>
    <col min="1046" max="1049" width="5.00390625" style="53" customWidth="1"/>
    <col min="1050" max="1053" width="2.57421875" style="53" customWidth="1"/>
    <col min="1054" max="1056" width="2.7109375" style="53" customWidth="1"/>
    <col min="1057" max="1057" width="2.28125" style="53" customWidth="1"/>
    <col min="1058" max="1061" width="2.7109375" style="53" customWidth="1"/>
    <col min="1062" max="1280" width="10.28125" style="53" customWidth="1"/>
    <col min="1281" max="1281" width="1.421875" style="53" customWidth="1"/>
    <col min="1282" max="1284" width="2.57421875" style="53" customWidth="1"/>
    <col min="1285" max="1285" width="6.28125" style="53" customWidth="1"/>
    <col min="1286" max="1288" width="2.57421875" style="53" customWidth="1"/>
    <col min="1289" max="1289" width="0.71875" style="53" customWidth="1"/>
    <col min="1290" max="1290" width="0.85546875" style="53" customWidth="1"/>
    <col min="1291" max="1295" width="10.28125" style="53" hidden="1" customWidth="1"/>
    <col min="1296" max="1300" width="5.00390625" style="53" customWidth="1"/>
    <col min="1301" max="1301" width="5.140625" style="53" customWidth="1"/>
    <col min="1302" max="1305" width="5.00390625" style="53" customWidth="1"/>
    <col min="1306" max="1309" width="2.57421875" style="53" customWidth="1"/>
    <col min="1310" max="1312" width="2.7109375" style="53" customWidth="1"/>
    <col min="1313" max="1313" width="2.28125" style="53" customWidth="1"/>
    <col min="1314" max="1317" width="2.7109375" style="53" customWidth="1"/>
    <col min="1318" max="1536" width="10.28125" style="53" customWidth="1"/>
    <col min="1537" max="1537" width="1.421875" style="53" customWidth="1"/>
    <col min="1538" max="1540" width="2.57421875" style="53" customWidth="1"/>
    <col min="1541" max="1541" width="6.28125" style="53" customWidth="1"/>
    <col min="1542" max="1544" width="2.57421875" style="53" customWidth="1"/>
    <col min="1545" max="1545" width="0.71875" style="53" customWidth="1"/>
    <col min="1546" max="1546" width="0.85546875" style="53" customWidth="1"/>
    <col min="1547" max="1551" width="10.28125" style="53" hidden="1" customWidth="1"/>
    <col min="1552" max="1556" width="5.00390625" style="53" customWidth="1"/>
    <col min="1557" max="1557" width="5.140625" style="53" customWidth="1"/>
    <col min="1558" max="1561" width="5.00390625" style="53" customWidth="1"/>
    <col min="1562" max="1565" width="2.57421875" style="53" customWidth="1"/>
    <col min="1566" max="1568" width="2.7109375" style="53" customWidth="1"/>
    <col min="1569" max="1569" width="2.28125" style="53" customWidth="1"/>
    <col min="1570" max="1573" width="2.7109375" style="53" customWidth="1"/>
    <col min="1574" max="1792" width="10.28125" style="53" customWidth="1"/>
    <col min="1793" max="1793" width="1.421875" style="53" customWidth="1"/>
    <col min="1794" max="1796" width="2.57421875" style="53" customWidth="1"/>
    <col min="1797" max="1797" width="6.28125" style="53" customWidth="1"/>
    <col min="1798" max="1800" width="2.57421875" style="53" customWidth="1"/>
    <col min="1801" max="1801" width="0.71875" style="53" customWidth="1"/>
    <col min="1802" max="1802" width="0.85546875" style="53" customWidth="1"/>
    <col min="1803" max="1807" width="10.28125" style="53" hidden="1" customWidth="1"/>
    <col min="1808" max="1812" width="5.00390625" style="53" customWidth="1"/>
    <col min="1813" max="1813" width="5.140625" style="53" customWidth="1"/>
    <col min="1814" max="1817" width="5.00390625" style="53" customWidth="1"/>
    <col min="1818" max="1821" width="2.57421875" style="53" customWidth="1"/>
    <col min="1822" max="1824" width="2.7109375" style="53" customWidth="1"/>
    <col min="1825" max="1825" width="2.28125" style="53" customWidth="1"/>
    <col min="1826" max="1829" width="2.7109375" style="53" customWidth="1"/>
    <col min="1830" max="2048" width="10.28125" style="53" customWidth="1"/>
    <col min="2049" max="2049" width="1.421875" style="53" customWidth="1"/>
    <col min="2050" max="2052" width="2.57421875" style="53" customWidth="1"/>
    <col min="2053" max="2053" width="6.28125" style="53" customWidth="1"/>
    <col min="2054" max="2056" width="2.57421875" style="53" customWidth="1"/>
    <col min="2057" max="2057" width="0.71875" style="53" customWidth="1"/>
    <col min="2058" max="2058" width="0.85546875" style="53" customWidth="1"/>
    <col min="2059" max="2063" width="10.28125" style="53" hidden="1" customWidth="1"/>
    <col min="2064" max="2068" width="5.00390625" style="53" customWidth="1"/>
    <col min="2069" max="2069" width="5.140625" style="53" customWidth="1"/>
    <col min="2070" max="2073" width="5.00390625" style="53" customWidth="1"/>
    <col min="2074" max="2077" width="2.57421875" style="53" customWidth="1"/>
    <col min="2078" max="2080" width="2.7109375" style="53" customWidth="1"/>
    <col min="2081" max="2081" width="2.28125" style="53" customWidth="1"/>
    <col min="2082" max="2085" width="2.7109375" style="53" customWidth="1"/>
    <col min="2086" max="2304" width="10.28125" style="53" customWidth="1"/>
    <col min="2305" max="2305" width="1.421875" style="53" customWidth="1"/>
    <col min="2306" max="2308" width="2.57421875" style="53" customWidth="1"/>
    <col min="2309" max="2309" width="6.28125" style="53" customWidth="1"/>
    <col min="2310" max="2312" width="2.57421875" style="53" customWidth="1"/>
    <col min="2313" max="2313" width="0.71875" style="53" customWidth="1"/>
    <col min="2314" max="2314" width="0.85546875" style="53" customWidth="1"/>
    <col min="2315" max="2319" width="10.28125" style="53" hidden="1" customWidth="1"/>
    <col min="2320" max="2324" width="5.00390625" style="53" customWidth="1"/>
    <col min="2325" max="2325" width="5.140625" style="53" customWidth="1"/>
    <col min="2326" max="2329" width="5.00390625" style="53" customWidth="1"/>
    <col min="2330" max="2333" width="2.57421875" style="53" customWidth="1"/>
    <col min="2334" max="2336" width="2.7109375" style="53" customWidth="1"/>
    <col min="2337" max="2337" width="2.28125" style="53" customWidth="1"/>
    <col min="2338" max="2341" width="2.7109375" style="53" customWidth="1"/>
    <col min="2342" max="2560" width="10.28125" style="53" customWidth="1"/>
    <col min="2561" max="2561" width="1.421875" style="53" customWidth="1"/>
    <col min="2562" max="2564" width="2.57421875" style="53" customWidth="1"/>
    <col min="2565" max="2565" width="6.28125" style="53" customWidth="1"/>
    <col min="2566" max="2568" width="2.57421875" style="53" customWidth="1"/>
    <col min="2569" max="2569" width="0.71875" style="53" customWidth="1"/>
    <col min="2570" max="2570" width="0.85546875" style="53" customWidth="1"/>
    <col min="2571" max="2575" width="10.28125" style="53" hidden="1" customWidth="1"/>
    <col min="2576" max="2580" width="5.00390625" style="53" customWidth="1"/>
    <col min="2581" max="2581" width="5.140625" style="53" customWidth="1"/>
    <col min="2582" max="2585" width="5.00390625" style="53" customWidth="1"/>
    <col min="2586" max="2589" width="2.57421875" style="53" customWidth="1"/>
    <col min="2590" max="2592" width="2.7109375" style="53" customWidth="1"/>
    <col min="2593" max="2593" width="2.28125" style="53" customWidth="1"/>
    <col min="2594" max="2597" width="2.7109375" style="53" customWidth="1"/>
    <col min="2598" max="2816" width="10.28125" style="53" customWidth="1"/>
    <col min="2817" max="2817" width="1.421875" style="53" customWidth="1"/>
    <col min="2818" max="2820" width="2.57421875" style="53" customWidth="1"/>
    <col min="2821" max="2821" width="6.28125" style="53" customWidth="1"/>
    <col min="2822" max="2824" width="2.57421875" style="53" customWidth="1"/>
    <col min="2825" max="2825" width="0.71875" style="53" customWidth="1"/>
    <col min="2826" max="2826" width="0.85546875" style="53" customWidth="1"/>
    <col min="2827" max="2831" width="10.28125" style="53" hidden="1" customWidth="1"/>
    <col min="2832" max="2836" width="5.00390625" style="53" customWidth="1"/>
    <col min="2837" max="2837" width="5.140625" style="53" customWidth="1"/>
    <col min="2838" max="2841" width="5.00390625" style="53" customWidth="1"/>
    <col min="2842" max="2845" width="2.57421875" style="53" customWidth="1"/>
    <col min="2846" max="2848" width="2.7109375" style="53" customWidth="1"/>
    <col min="2849" max="2849" width="2.28125" style="53" customWidth="1"/>
    <col min="2850" max="2853" width="2.7109375" style="53" customWidth="1"/>
    <col min="2854" max="3072" width="10.28125" style="53" customWidth="1"/>
    <col min="3073" max="3073" width="1.421875" style="53" customWidth="1"/>
    <col min="3074" max="3076" width="2.57421875" style="53" customWidth="1"/>
    <col min="3077" max="3077" width="6.28125" style="53" customWidth="1"/>
    <col min="3078" max="3080" width="2.57421875" style="53" customWidth="1"/>
    <col min="3081" max="3081" width="0.71875" style="53" customWidth="1"/>
    <col min="3082" max="3082" width="0.85546875" style="53" customWidth="1"/>
    <col min="3083" max="3087" width="10.28125" style="53" hidden="1" customWidth="1"/>
    <col min="3088" max="3092" width="5.00390625" style="53" customWidth="1"/>
    <col min="3093" max="3093" width="5.140625" style="53" customWidth="1"/>
    <col min="3094" max="3097" width="5.00390625" style="53" customWidth="1"/>
    <col min="3098" max="3101" width="2.57421875" style="53" customWidth="1"/>
    <col min="3102" max="3104" width="2.7109375" style="53" customWidth="1"/>
    <col min="3105" max="3105" width="2.28125" style="53" customWidth="1"/>
    <col min="3106" max="3109" width="2.7109375" style="53" customWidth="1"/>
    <col min="3110" max="3328" width="10.28125" style="53" customWidth="1"/>
    <col min="3329" max="3329" width="1.421875" style="53" customWidth="1"/>
    <col min="3330" max="3332" width="2.57421875" style="53" customWidth="1"/>
    <col min="3333" max="3333" width="6.28125" style="53" customWidth="1"/>
    <col min="3334" max="3336" width="2.57421875" style="53" customWidth="1"/>
    <col min="3337" max="3337" width="0.71875" style="53" customWidth="1"/>
    <col min="3338" max="3338" width="0.85546875" style="53" customWidth="1"/>
    <col min="3339" max="3343" width="10.28125" style="53" hidden="1" customWidth="1"/>
    <col min="3344" max="3348" width="5.00390625" style="53" customWidth="1"/>
    <col min="3349" max="3349" width="5.140625" style="53" customWidth="1"/>
    <col min="3350" max="3353" width="5.00390625" style="53" customWidth="1"/>
    <col min="3354" max="3357" width="2.57421875" style="53" customWidth="1"/>
    <col min="3358" max="3360" width="2.7109375" style="53" customWidth="1"/>
    <col min="3361" max="3361" width="2.28125" style="53" customWidth="1"/>
    <col min="3362" max="3365" width="2.7109375" style="53" customWidth="1"/>
    <col min="3366" max="3584" width="10.28125" style="53" customWidth="1"/>
    <col min="3585" max="3585" width="1.421875" style="53" customWidth="1"/>
    <col min="3586" max="3588" width="2.57421875" style="53" customWidth="1"/>
    <col min="3589" max="3589" width="6.28125" style="53" customWidth="1"/>
    <col min="3590" max="3592" width="2.57421875" style="53" customWidth="1"/>
    <col min="3593" max="3593" width="0.71875" style="53" customWidth="1"/>
    <col min="3594" max="3594" width="0.85546875" style="53" customWidth="1"/>
    <col min="3595" max="3599" width="10.28125" style="53" hidden="1" customWidth="1"/>
    <col min="3600" max="3604" width="5.00390625" style="53" customWidth="1"/>
    <col min="3605" max="3605" width="5.140625" style="53" customWidth="1"/>
    <col min="3606" max="3609" width="5.00390625" style="53" customWidth="1"/>
    <col min="3610" max="3613" width="2.57421875" style="53" customWidth="1"/>
    <col min="3614" max="3616" width="2.7109375" style="53" customWidth="1"/>
    <col min="3617" max="3617" width="2.28125" style="53" customWidth="1"/>
    <col min="3618" max="3621" width="2.7109375" style="53" customWidth="1"/>
    <col min="3622" max="3840" width="10.28125" style="53" customWidth="1"/>
    <col min="3841" max="3841" width="1.421875" style="53" customWidth="1"/>
    <col min="3842" max="3844" width="2.57421875" style="53" customWidth="1"/>
    <col min="3845" max="3845" width="6.28125" style="53" customWidth="1"/>
    <col min="3846" max="3848" width="2.57421875" style="53" customWidth="1"/>
    <col min="3849" max="3849" width="0.71875" style="53" customWidth="1"/>
    <col min="3850" max="3850" width="0.85546875" style="53" customWidth="1"/>
    <col min="3851" max="3855" width="10.28125" style="53" hidden="1" customWidth="1"/>
    <col min="3856" max="3860" width="5.00390625" style="53" customWidth="1"/>
    <col min="3861" max="3861" width="5.140625" style="53" customWidth="1"/>
    <col min="3862" max="3865" width="5.00390625" style="53" customWidth="1"/>
    <col min="3866" max="3869" width="2.57421875" style="53" customWidth="1"/>
    <col min="3870" max="3872" width="2.7109375" style="53" customWidth="1"/>
    <col min="3873" max="3873" width="2.28125" style="53" customWidth="1"/>
    <col min="3874" max="3877" width="2.7109375" style="53" customWidth="1"/>
    <col min="3878" max="4096" width="10.28125" style="53" customWidth="1"/>
    <col min="4097" max="4097" width="1.421875" style="53" customWidth="1"/>
    <col min="4098" max="4100" width="2.57421875" style="53" customWidth="1"/>
    <col min="4101" max="4101" width="6.28125" style="53" customWidth="1"/>
    <col min="4102" max="4104" width="2.57421875" style="53" customWidth="1"/>
    <col min="4105" max="4105" width="0.71875" style="53" customWidth="1"/>
    <col min="4106" max="4106" width="0.85546875" style="53" customWidth="1"/>
    <col min="4107" max="4111" width="10.28125" style="53" hidden="1" customWidth="1"/>
    <col min="4112" max="4116" width="5.00390625" style="53" customWidth="1"/>
    <col min="4117" max="4117" width="5.140625" style="53" customWidth="1"/>
    <col min="4118" max="4121" width="5.00390625" style="53" customWidth="1"/>
    <col min="4122" max="4125" width="2.57421875" style="53" customWidth="1"/>
    <col min="4126" max="4128" width="2.7109375" style="53" customWidth="1"/>
    <col min="4129" max="4129" width="2.28125" style="53" customWidth="1"/>
    <col min="4130" max="4133" width="2.7109375" style="53" customWidth="1"/>
    <col min="4134" max="4352" width="10.28125" style="53" customWidth="1"/>
    <col min="4353" max="4353" width="1.421875" style="53" customWidth="1"/>
    <col min="4354" max="4356" width="2.57421875" style="53" customWidth="1"/>
    <col min="4357" max="4357" width="6.28125" style="53" customWidth="1"/>
    <col min="4358" max="4360" width="2.57421875" style="53" customWidth="1"/>
    <col min="4361" max="4361" width="0.71875" style="53" customWidth="1"/>
    <col min="4362" max="4362" width="0.85546875" style="53" customWidth="1"/>
    <col min="4363" max="4367" width="10.28125" style="53" hidden="1" customWidth="1"/>
    <col min="4368" max="4372" width="5.00390625" style="53" customWidth="1"/>
    <col min="4373" max="4373" width="5.140625" style="53" customWidth="1"/>
    <col min="4374" max="4377" width="5.00390625" style="53" customWidth="1"/>
    <col min="4378" max="4381" width="2.57421875" style="53" customWidth="1"/>
    <col min="4382" max="4384" width="2.7109375" style="53" customWidth="1"/>
    <col min="4385" max="4385" width="2.28125" style="53" customWidth="1"/>
    <col min="4386" max="4389" width="2.7109375" style="53" customWidth="1"/>
    <col min="4390" max="4608" width="10.28125" style="53" customWidth="1"/>
    <col min="4609" max="4609" width="1.421875" style="53" customWidth="1"/>
    <col min="4610" max="4612" width="2.57421875" style="53" customWidth="1"/>
    <col min="4613" max="4613" width="6.28125" style="53" customWidth="1"/>
    <col min="4614" max="4616" width="2.57421875" style="53" customWidth="1"/>
    <col min="4617" max="4617" width="0.71875" style="53" customWidth="1"/>
    <col min="4618" max="4618" width="0.85546875" style="53" customWidth="1"/>
    <col min="4619" max="4623" width="10.28125" style="53" hidden="1" customWidth="1"/>
    <col min="4624" max="4628" width="5.00390625" style="53" customWidth="1"/>
    <col min="4629" max="4629" width="5.140625" style="53" customWidth="1"/>
    <col min="4630" max="4633" width="5.00390625" style="53" customWidth="1"/>
    <col min="4634" max="4637" width="2.57421875" style="53" customWidth="1"/>
    <col min="4638" max="4640" width="2.7109375" style="53" customWidth="1"/>
    <col min="4641" max="4641" width="2.28125" style="53" customWidth="1"/>
    <col min="4642" max="4645" width="2.7109375" style="53" customWidth="1"/>
    <col min="4646" max="4864" width="10.28125" style="53" customWidth="1"/>
    <col min="4865" max="4865" width="1.421875" style="53" customWidth="1"/>
    <col min="4866" max="4868" width="2.57421875" style="53" customWidth="1"/>
    <col min="4869" max="4869" width="6.28125" style="53" customWidth="1"/>
    <col min="4870" max="4872" width="2.57421875" style="53" customWidth="1"/>
    <col min="4873" max="4873" width="0.71875" style="53" customWidth="1"/>
    <col min="4874" max="4874" width="0.85546875" style="53" customWidth="1"/>
    <col min="4875" max="4879" width="10.28125" style="53" hidden="1" customWidth="1"/>
    <col min="4880" max="4884" width="5.00390625" style="53" customWidth="1"/>
    <col min="4885" max="4885" width="5.140625" style="53" customWidth="1"/>
    <col min="4886" max="4889" width="5.00390625" style="53" customWidth="1"/>
    <col min="4890" max="4893" width="2.57421875" style="53" customWidth="1"/>
    <col min="4894" max="4896" width="2.7109375" style="53" customWidth="1"/>
    <col min="4897" max="4897" width="2.28125" style="53" customWidth="1"/>
    <col min="4898" max="4901" width="2.7109375" style="53" customWidth="1"/>
    <col min="4902" max="5120" width="10.28125" style="53" customWidth="1"/>
    <col min="5121" max="5121" width="1.421875" style="53" customWidth="1"/>
    <col min="5122" max="5124" width="2.57421875" style="53" customWidth="1"/>
    <col min="5125" max="5125" width="6.28125" style="53" customWidth="1"/>
    <col min="5126" max="5128" width="2.57421875" style="53" customWidth="1"/>
    <col min="5129" max="5129" width="0.71875" style="53" customWidth="1"/>
    <col min="5130" max="5130" width="0.85546875" style="53" customWidth="1"/>
    <col min="5131" max="5135" width="10.28125" style="53" hidden="1" customWidth="1"/>
    <col min="5136" max="5140" width="5.00390625" style="53" customWidth="1"/>
    <col min="5141" max="5141" width="5.140625" style="53" customWidth="1"/>
    <col min="5142" max="5145" width="5.00390625" style="53" customWidth="1"/>
    <col min="5146" max="5149" width="2.57421875" style="53" customWidth="1"/>
    <col min="5150" max="5152" width="2.7109375" style="53" customWidth="1"/>
    <col min="5153" max="5153" width="2.28125" style="53" customWidth="1"/>
    <col min="5154" max="5157" width="2.7109375" style="53" customWidth="1"/>
    <col min="5158" max="5376" width="10.28125" style="53" customWidth="1"/>
    <col min="5377" max="5377" width="1.421875" style="53" customWidth="1"/>
    <col min="5378" max="5380" width="2.57421875" style="53" customWidth="1"/>
    <col min="5381" max="5381" width="6.28125" style="53" customWidth="1"/>
    <col min="5382" max="5384" width="2.57421875" style="53" customWidth="1"/>
    <col min="5385" max="5385" width="0.71875" style="53" customWidth="1"/>
    <col min="5386" max="5386" width="0.85546875" style="53" customWidth="1"/>
    <col min="5387" max="5391" width="10.28125" style="53" hidden="1" customWidth="1"/>
    <col min="5392" max="5396" width="5.00390625" style="53" customWidth="1"/>
    <col min="5397" max="5397" width="5.140625" style="53" customWidth="1"/>
    <col min="5398" max="5401" width="5.00390625" style="53" customWidth="1"/>
    <col min="5402" max="5405" width="2.57421875" style="53" customWidth="1"/>
    <col min="5406" max="5408" width="2.7109375" style="53" customWidth="1"/>
    <col min="5409" max="5409" width="2.28125" style="53" customWidth="1"/>
    <col min="5410" max="5413" width="2.7109375" style="53" customWidth="1"/>
    <col min="5414" max="5632" width="10.28125" style="53" customWidth="1"/>
    <col min="5633" max="5633" width="1.421875" style="53" customWidth="1"/>
    <col min="5634" max="5636" width="2.57421875" style="53" customWidth="1"/>
    <col min="5637" max="5637" width="6.28125" style="53" customWidth="1"/>
    <col min="5638" max="5640" width="2.57421875" style="53" customWidth="1"/>
    <col min="5641" max="5641" width="0.71875" style="53" customWidth="1"/>
    <col min="5642" max="5642" width="0.85546875" style="53" customWidth="1"/>
    <col min="5643" max="5647" width="10.28125" style="53" hidden="1" customWidth="1"/>
    <col min="5648" max="5652" width="5.00390625" style="53" customWidth="1"/>
    <col min="5653" max="5653" width="5.140625" style="53" customWidth="1"/>
    <col min="5654" max="5657" width="5.00390625" style="53" customWidth="1"/>
    <col min="5658" max="5661" width="2.57421875" style="53" customWidth="1"/>
    <col min="5662" max="5664" width="2.7109375" style="53" customWidth="1"/>
    <col min="5665" max="5665" width="2.28125" style="53" customWidth="1"/>
    <col min="5666" max="5669" width="2.7109375" style="53" customWidth="1"/>
    <col min="5670" max="5888" width="10.28125" style="53" customWidth="1"/>
    <col min="5889" max="5889" width="1.421875" style="53" customWidth="1"/>
    <col min="5890" max="5892" width="2.57421875" style="53" customWidth="1"/>
    <col min="5893" max="5893" width="6.28125" style="53" customWidth="1"/>
    <col min="5894" max="5896" width="2.57421875" style="53" customWidth="1"/>
    <col min="5897" max="5897" width="0.71875" style="53" customWidth="1"/>
    <col min="5898" max="5898" width="0.85546875" style="53" customWidth="1"/>
    <col min="5899" max="5903" width="10.28125" style="53" hidden="1" customWidth="1"/>
    <col min="5904" max="5908" width="5.00390625" style="53" customWidth="1"/>
    <col min="5909" max="5909" width="5.140625" style="53" customWidth="1"/>
    <col min="5910" max="5913" width="5.00390625" style="53" customWidth="1"/>
    <col min="5914" max="5917" width="2.57421875" style="53" customWidth="1"/>
    <col min="5918" max="5920" width="2.7109375" style="53" customWidth="1"/>
    <col min="5921" max="5921" width="2.28125" style="53" customWidth="1"/>
    <col min="5922" max="5925" width="2.7109375" style="53" customWidth="1"/>
    <col min="5926" max="6144" width="10.28125" style="53" customWidth="1"/>
    <col min="6145" max="6145" width="1.421875" style="53" customWidth="1"/>
    <col min="6146" max="6148" width="2.57421875" style="53" customWidth="1"/>
    <col min="6149" max="6149" width="6.28125" style="53" customWidth="1"/>
    <col min="6150" max="6152" width="2.57421875" style="53" customWidth="1"/>
    <col min="6153" max="6153" width="0.71875" style="53" customWidth="1"/>
    <col min="6154" max="6154" width="0.85546875" style="53" customWidth="1"/>
    <col min="6155" max="6159" width="10.28125" style="53" hidden="1" customWidth="1"/>
    <col min="6160" max="6164" width="5.00390625" style="53" customWidth="1"/>
    <col min="6165" max="6165" width="5.140625" style="53" customWidth="1"/>
    <col min="6166" max="6169" width="5.00390625" style="53" customWidth="1"/>
    <col min="6170" max="6173" width="2.57421875" style="53" customWidth="1"/>
    <col min="6174" max="6176" width="2.7109375" style="53" customWidth="1"/>
    <col min="6177" max="6177" width="2.28125" style="53" customWidth="1"/>
    <col min="6178" max="6181" width="2.7109375" style="53" customWidth="1"/>
    <col min="6182" max="6400" width="10.28125" style="53" customWidth="1"/>
    <col min="6401" max="6401" width="1.421875" style="53" customWidth="1"/>
    <col min="6402" max="6404" width="2.57421875" style="53" customWidth="1"/>
    <col min="6405" max="6405" width="6.28125" style="53" customWidth="1"/>
    <col min="6406" max="6408" width="2.57421875" style="53" customWidth="1"/>
    <col min="6409" max="6409" width="0.71875" style="53" customWidth="1"/>
    <col min="6410" max="6410" width="0.85546875" style="53" customWidth="1"/>
    <col min="6411" max="6415" width="10.28125" style="53" hidden="1" customWidth="1"/>
    <col min="6416" max="6420" width="5.00390625" style="53" customWidth="1"/>
    <col min="6421" max="6421" width="5.140625" style="53" customWidth="1"/>
    <col min="6422" max="6425" width="5.00390625" style="53" customWidth="1"/>
    <col min="6426" max="6429" width="2.57421875" style="53" customWidth="1"/>
    <col min="6430" max="6432" width="2.7109375" style="53" customWidth="1"/>
    <col min="6433" max="6433" width="2.28125" style="53" customWidth="1"/>
    <col min="6434" max="6437" width="2.7109375" style="53" customWidth="1"/>
    <col min="6438" max="6656" width="10.28125" style="53" customWidth="1"/>
    <col min="6657" max="6657" width="1.421875" style="53" customWidth="1"/>
    <col min="6658" max="6660" width="2.57421875" style="53" customWidth="1"/>
    <col min="6661" max="6661" width="6.28125" style="53" customWidth="1"/>
    <col min="6662" max="6664" width="2.57421875" style="53" customWidth="1"/>
    <col min="6665" max="6665" width="0.71875" style="53" customWidth="1"/>
    <col min="6666" max="6666" width="0.85546875" style="53" customWidth="1"/>
    <col min="6667" max="6671" width="10.28125" style="53" hidden="1" customWidth="1"/>
    <col min="6672" max="6676" width="5.00390625" style="53" customWidth="1"/>
    <col min="6677" max="6677" width="5.140625" style="53" customWidth="1"/>
    <col min="6678" max="6681" width="5.00390625" style="53" customWidth="1"/>
    <col min="6682" max="6685" width="2.57421875" style="53" customWidth="1"/>
    <col min="6686" max="6688" width="2.7109375" style="53" customWidth="1"/>
    <col min="6689" max="6689" width="2.28125" style="53" customWidth="1"/>
    <col min="6690" max="6693" width="2.7109375" style="53" customWidth="1"/>
    <col min="6694" max="6912" width="10.28125" style="53" customWidth="1"/>
    <col min="6913" max="6913" width="1.421875" style="53" customWidth="1"/>
    <col min="6914" max="6916" width="2.57421875" style="53" customWidth="1"/>
    <col min="6917" max="6917" width="6.28125" style="53" customWidth="1"/>
    <col min="6918" max="6920" width="2.57421875" style="53" customWidth="1"/>
    <col min="6921" max="6921" width="0.71875" style="53" customWidth="1"/>
    <col min="6922" max="6922" width="0.85546875" style="53" customWidth="1"/>
    <col min="6923" max="6927" width="10.28125" style="53" hidden="1" customWidth="1"/>
    <col min="6928" max="6932" width="5.00390625" style="53" customWidth="1"/>
    <col min="6933" max="6933" width="5.140625" style="53" customWidth="1"/>
    <col min="6934" max="6937" width="5.00390625" style="53" customWidth="1"/>
    <col min="6938" max="6941" width="2.57421875" style="53" customWidth="1"/>
    <col min="6942" max="6944" width="2.7109375" style="53" customWidth="1"/>
    <col min="6945" max="6945" width="2.28125" style="53" customWidth="1"/>
    <col min="6946" max="6949" width="2.7109375" style="53" customWidth="1"/>
    <col min="6950" max="7168" width="10.28125" style="53" customWidth="1"/>
    <col min="7169" max="7169" width="1.421875" style="53" customWidth="1"/>
    <col min="7170" max="7172" width="2.57421875" style="53" customWidth="1"/>
    <col min="7173" max="7173" width="6.28125" style="53" customWidth="1"/>
    <col min="7174" max="7176" width="2.57421875" style="53" customWidth="1"/>
    <col min="7177" max="7177" width="0.71875" style="53" customWidth="1"/>
    <col min="7178" max="7178" width="0.85546875" style="53" customWidth="1"/>
    <col min="7179" max="7183" width="10.28125" style="53" hidden="1" customWidth="1"/>
    <col min="7184" max="7188" width="5.00390625" style="53" customWidth="1"/>
    <col min="7189" max="7189" width="5.140625" style="53" customWidth="1"/>
    <col min="7190" max="7193" width="5.00390625" style="53" customWidth="1"/>
    <col min="7194" max="7197" width="2.57421875" style="53" customWidth="1"/>
    <col min="7198" max="7200" width="2.7109375" style="53" customWidth="1"/>
    <col min="7201" max="7201" width="2.28125" style="53" customWidth="1"/>
    <col min="7202" max="7205" width="2.7109375" style="53" customWidth="1"/>
    <col min="7206" max="7424" width="10.28125" style="53" customWidth="1"/>
    <col min="7425" max="7425" width="1.421875" style="53" customWidth="1"/>
    <col min="7426" max="7428" width="2.57421875" style="53" customWidth="1"/>
    <col min="7429" max="7429" width="6.28125" style="53" customWidth="1"/>
    <col min="7430" max="7432" width="2.57421875" style="53" customWidth="1"/>
    <col min="7433" max="7433" width="0.71875" style="53" customWidth="1"/>
    <col min="7434" max="7434" width="0.85546875" style="53" customWidth="1"/>
    <col min="7435" max="7439" width="10.28125" style="53" hidden="1" customWidth="1"/>
    <col min="7440" max="7444" width="5.00390625" style="53" customWidth="1"/>
    <col min="7445" max="7445" width="5.140625" style="53" customWidth="1"/>
    <col min="7446" max="7449" width="5.00390625" style="53" customWidth="1"/>
    <col min="7450" max="7453" width="2.57421875" style="53" customWidth="1"/>
    <col min="7454" max="7456" width="2.7109375" style="53" customWidth="1"/>
    <col min="7457" max="7457" width="2.28125" style="53" customWidth="1"/>
    <col min="7458" max="7461" width="2.7109375" style="53" customWidth="1"/>
    <col min="7462" max="7680" width="10.28125" style="53" customWidth="1"/>
    <col min="7681" max="7681" width="1.421875" style="53" customWidth="1"/>
    <col min="7682" max="7684" width="2.57421875" style="53" customWidth="1"/>
    <col min="7685" max="7685" width="6.28125" style="53" customWidth="1"/>
    <col min="7686" max="7688" width="2.57421875" style="53" customWidth="1"/>
    <col min="7689" max="7689" width="0.71875" style="53" customWidth="1"/>
    <col min="7690" max="7690" width="0.85546875" style="53" customWidth="1"/>
    <col min="7691" max="7695" width="10.28125" style="53" hidden="1" customWidth="1"/>
    <col min="7696" max="7700" width="5.00390625" style="53" customWidth="1"/>
    <col min="7701" max="7701" width="5.140625" style="53" customWidth="1"/>
    <col min="7702" max="7705" width="5.00390625" style="53" customWidth="1"/>
    <col min="7706" max="7709" width="2.57421875" style="53" customWidth="1"/>
    <col min="7710" max="7712" width="2.7109375" style="53" customWidth="1"/>
    <col min="7713" max="7713" width="2.28125" style="53" customWidth="1"/>
    <col min="7714" max="7717" width="2.7109375" style="53" customWidth="1"/>
    <col min="7718" max="7936" width="10.28125" style="53" customWidth="1"/>
    <col min="7937" max="7937" width="1.421875" style="53" customWidth="1"/>
    <col min="7938" max="7940" width="2.57421875" style="53" customWidth="1"/>
    <col min="7941" max="7941" width="6.28125" style="53" customWidth="1"/>
    <col min="7942" max="7944" width="2.57421875" style="53" customWidth="1"/>
    <col min="7945" max="7945" width="0.71875" style="53" customWidth="1"/>
    <col min="7946" max="7946" width="0.85546875" style="53" customWidth="1"/>
    <col min="7947" max="7951" width="10.28125" style="53" hidden="1" customWidth="1"/>
    <col min="7952" max="7956" width="5.00390625" style="53" customWidth="1"/>
    <col min="7957" max="7957" width="5.140625" style="53" customWidth="1"/>
    <col min="7958" max="7961" width="5.00390625" style="53" customWidth="1"/>
    <col min="7962" max="7965" width="2.57421875" style="53" customWidth="1"/>
    <col min="7966" max="7968" width="2.7109375" style="53" customWidth="1"/>
    <col min="7969" max="7969" width="2.28125" style="53" customWidth="1"/>
    <col min="7970" max="7973" width="2.7109375" style="53" customWidth="1"/>
    <col min="7974" max="8192" width="10.28125" style="53" customWidth="1"/>
    <col min="8193" max="8193" width="1.421875" style="53" customWidth="1"/>
    <col min="8194" max="8196" width="2.57421875" style="53" customWidth="1"/>
    <col min="8197" max="8197" width="6.28125" style="53" customWidth="1"/>
    <col min="8198" max="8200" width="2.57421875" style="53" customWidth="1"/>
    <col min="8201" max="8201" width="0.71875" style="53" customWidth="1"/>
    <col min="8202" max="8202" width="0.85546875" style="53" customWidth="1"/>
    <col min="8203" max="8207" width="10.28125" style="53" hidden="1" customWidth="1"/>
    <col min="8208" max="8212" width="5.00390625" style="53" customWidth="1"/>
    <col min="8213" max="8213" width="5.140625" style="53" customWidth="1"/>
    <col min="8214" max="8217" width="5.00390625" style="53" customWidth="1"/>
    <col min="8218" max="8221" width="2.57421875" style="53" customWidth="1"/>
    <col min="8222" max="8224" width="2.7109375" style="53" customWidth="1"/>
    <col min="8225" max="8225" width="2.28125" style="53" customWidth="1"/>
    <col min="8226" max="8229" width="2.7109375" style="53" customWidth="1"/>
    <col min="8230" max="8448" width="10.28125" style="53" customWidth="1"/>
    <col min="8449" max="8449" width="1.421875" style="53" customWidth="1"/>
    <col min="8450" max="8452" width="2.57421875" style="53" customWidth="1"/>
    <col min="8453" max="8453" width="6.28125" style="53" customWidth="1"/>
    <col min="8454" max="8456" width="2.57421875" style="53" customWidth="1"/>
    <col min="8457" max="8457" width="0.71875" style="53" customWidth="1"/>
    <col min="8458" max="8458" width="0.85546875" style="53" customWidth="1"/>
    <col min="8459" max="8463" width="10.28125" style="53" hidden="1" customWidth="1"/>
    <col min="8464" max="8468" width="5.00390625" style="53" customWidth="1"/>
    <col min="8469" max="8469" width="5.140625" style="53" customWidth="1"/>
    <col min="8470" max="8473" width="5.00390625" style="53" customWidth="1"/>
    <col min="8474" max="8477" width="2.57421875" style="53" customWidth="1"/>
    <col min="8478" max="8480" width="2.7109375" style="53" customWidth="1"/>
    <col min="8481" max="8481" width="2.28125" style="53" customWidth="1"/>
    <col min="8482" max="8485" width="2.7109375" style="53" customWidth="1"/>
    <col min="8486" max="8704" width="10.28125" style="53" customWidth="1"/>
    <col min="8705" max="8705" width="1.421875" style="53" customWidth="1"/>
    <col min="8706" max="8708" width="2.57421875" style="53" customWidth="1"/>
    <col min="8709" max="8709" width="6.28125" style="53" customWidth="1"/>
    <col min="8710" max="8712" width="2.57421875" style="53" customWidth="1"/>
    <col min="8713" max="8713" width="0.71875" style="53" customWidth="1"/>
    <col min="8714" max="8714" width="0.85546875" style="53" customWidth="1"/>
    <col min="8715" max="8719" width="10.28125" style="53" hidden="1" customWidth="1"/>
    <col min="8720" max="8724" width="5.00390625" style="53" customWidth="1"/>
    <col min="8725" max="8725" width="5.140625" style="53" customWidth="1"/>
    <col min="8726" max="8729" width="5.00390625" style="53" customWidth="1"/>
    <col min="8730" max="8733" width="2.57421875" style="53" customWidth="1"/>
    <col min="8734" max="8736" width="2.7109375" style="53" customWidth="1"/>
    <col min="8737" max="8737" width="2.28125" style="53" customWidth="1"/>
    <col min="8738" max="8741" width="2.7109375" style="53" customWidth="1"/>
    <col min="8742" max="8960" width="10.28125" style="53" customWidth="1"/>
    <col min="8961" max="8961" width="1.421875" style="53" customWidth="1"/>
    <col min="8962" max="8964" width="2.57421875" style="53" customWidth="1"/>
    <col min="8965" max="8965" width="6.28125" style="53" customWidth="1"/>
    <col min="8966" max="8968" width="2.57421875" style="53" customWidth="1"/>
    <col min="8969" max="8969" width="0.71875" style="53" customWidth="1"/>
    <col min="8970" max="8970" width="0.85546875" style="53" customWidth="1"/>
    <col min="8971" max="8975" width="10.28125" style="53" hidden="1" customWidth="1"/>
    <col min="8976" max="8980" width="5.00390625" style="53" customWidth="1"/>
    <col min="8981" max="8981" width="5.140625" style="53" customWidth="1"/>
    <col min="8982" max="8985" width="5.00390625" style="53" customWidth="1"/>
    <col min="8986" max="8989" width="2.57421875" style="53" customWidth="1"/>
    <col min="8990" max="8992" width="2.7109375" style="53" customWidth="1"/>
    <col min="8993" max="8993" width="2.28125" style="53" customWidth="1"/>
    <col min="8994" max="8997" width="2.7109375" style="53" customWidth="1"/>
    <col min="8998" max="9216" width="10.28125" style="53" customWidth="1"/>
    <col min="9217" max="9217" width="1.421875" style="53" customWidth="1"/>
    <col min="9218" max="9220" width="2.57421875" style="53" customWidth="1"/>
    <col min="9221" max="9221" width="6.28125" style="53" customWidth="1"/>
    <col min="9222" max="9224" width="2.57421875" style="53" customWidth="1"/>
    <col min="9225" max="9225" width="0.71875" style="53" customWidth="1"/>
    <col min="9226" max="9226" width="0.85546875" style="53" customWidth="1"/>
    <col min="9227" max="9231" width="10.28125" style="53" hidden="1" customWidth="1"/>
    <col min="9232" max="9236" width="5.00390625" style="53" customWidth="1"/>
    <col min="9237" max="9237" width="5.140625" style="53" customWidth="1"/>
    <col min="9238" max="9241" width="5.00390625" style="53" customWidth="1"/>
    <col min="9242" max="9245" width="2.57421875" style="53" customWidth="1"/>
    <col min="9246" max="9248" width="2.7109375" style="53" customWidth="1"/>
    <col min="9249" max="9249" width="2.28125" style="53" customWidth="1"/>
    <col min="9250" max="9253" width="2.7109375" style="53" customWidth="1"/>
    <col min="9254" max="9472" width="10.28125" style="53" customWidth="1"/>
    <col min="9473" max="9473" width="1.421875" style="53" customWidth="1"/>
    <col min="9474" max="9476" width="2.57421875" style="53" customWidth="1"/>
    <col min="9477" max="9477" width="6.28125" style="53" customWidth="1"/>
    <col min="9478" max="9480" width="2.57421875" style="53" customWidth="1"/>
    <col min="9481" max="9481" width="0.71875" style="53" customWidth="1"/>
    <col min="9482" max="9482" width="0.85546875" style="53" customWidth="1"/>
    <col min="9483" max="9487" width="10.28125" style="53" hidden="1" customWidth="1"/>
    <col min="9488" max="9492" width="5.00390625" style="53" customWidth="1"/>
    <col min="9493" max="9493" width="5.140625" style="53" customWidth="1"/>
    <col min="9494" max="9497" width="5.00390625" style="53" customWidth="1"/>
    <col min="9498" max="9501" width="2.57421875" style="53" customWidth="1"/>
    <col min="9502" max="9504" width="2.7109375" style="53" customWidth="1"/>
    <col min="9505" max="9505" width="2.28125" style="53" customWidth="1"/>
    <col min="9506" max="9509" width="2.7109375" style="53" customWidth="1"/>
    <col min="9510" max="9728" width="10.28125" style="53" customWidth="1"/>
    <col min="9729" max="9729" width="1.421875" style="53" customWidth="1"/>
    <col min="9730" max="9732" width="2.57421875" style="53" customWidth="1"/>
    <col min="9733" max="9733" width="6.28125" style="53" customWidth="1"/>
    <col min="9734" max="9736" width="2.57421875" style="53" customWidth="1"/>
    <col min="9737" max="9737" width="0.71875" style="53" customWidth="1"/>
    <col min="9738" max="9738" width="0.85546875" style="53" customWidth="1"/>
    <col min="9739" max="9743" width="10.28125" style="53" hidden="1" customWidth="1"/>
    <col min="9744" max="9748" width="5.00390625" style="53" customWidth="1"/>
    <col min="9749" max="9749" width="5.140625" style="53" customWidth="1"/>
    <col min="9750" max="9753" width="5.00390625" style="53" customWidth="1"/>
    <col min="9754" max="9757" width="2.57421875" style="53" customWidth="1"/>
    <col min="9758" max="9760" width="2.7109375" style="53" customWidth="1"/>
    <col min="9761" max="9761" width="2.28125" style="53" customWidth="1"/>
    <col min="9762" max="9765" width="2.7109375" style="53" customWidth="1"/>
    <col min="9766" max="9984" width="10.28125" style="53" customWidth="1"/>
    <col min="9985" max="9985" width="1.421875" style="53" customWidth="1"/>
    <col min="9986" max="9988" width="2.57421875" style="53" customWidth="1"/>
    <col min="9989" max="9989" width="6.28125" style="53" customWidth="1"/>
    <col min="9990" max="9992" width="2.57421875" style="53" customWidth="1"/>
    <col min="9993" max="9993" width="0.71875" style="53" customWidth="1"/>
    <col min="9994" max="9994" width="0.85546875" style="53" customWidth="1"/>
    <col min="9995" max="9999" width="10.28125" style="53" hidden="1" customWidth="1"/>
    <col min="10000" max="10004" width="5.00390625" style="53" customWidth="1"/>
    <col min="10005" max="10005" width="5.140625" style="53" customWidth="1"/>
    <col min="10006" max="10009" width="5.00390625" style="53" customWidth="1"/>
    <col min="10010" max="10013" width="2.57421875" style="53" customWidth="1"/>
    <col min="10014" max="10016" width="2.7109375" style="53" customWidth="1"/>
    <col min="10017" max="10017" width="2.28125" style="53" customWidth="1"/>
    <col min="10018" max="10021" width="2.7109375" style="53" customWidth="1"/>
    <col min="10022" max="10240" width="10.28125" style="53" customWidth="1"/>
    <col min="10241" max="10241" width="1.421875" style="53" customWidth="1"/>
    <col min="10242" max="10244" width="2.57421875" style="53" customWidth="1"/>
    <col min="10245" max="10245" width="6.28125" style="53" customWidth="1"/>
    <col min="10246" max="10248" width="2.57421875" style="53" customWidth="1"/>
    <col min="10249" max="10249" width="0.71875" style="53" customWidth="1"/>
    <col min="10250" max="10250" width="0.85546875" style="53" customWidth="1"/>
    <col min="10251" max="10255" width="10.28125" style="53" hidden="1" customWidth="1"/>
    <col min="10256" max="10260" width="5.00390625" style="53" customWidth="1"/>
    <col min="10261" max="10261" width="5.140625" style="53" customWidth="1"/>
    <col min="10262" max="10265" width="5.00390625" style="53" customWidth="1"/>
    <col min="10266" max="10269" width="2.57421875" style="53" customWidth="1"/>
    <col min="10270" max="10272" width="2.7109375" style="53" customWidth="1"/>
    <col min="10273" max="10273" width="2.28125" style="53" customWidth="1"/>
    <col min="10274" max="10277" width="2.7109375" style="53" customWidth="1"/>
    <col min="10278" max="10496" width="10.28125" style="53" customWidth="1"/>
    <col min="10497" max="10497" width="1.421875" style="53" customWidth="1"/>
    <col min="10498" max="10500" width="2.57421875" style="53" customWidth="1"/>
    <col min="10501" max="10501" width="6.28125" style="53" customWidth="1"/>
    <col min="10502" max="10504" width="2.57421875" style="53" customWidth="1"/>
    <col min="10505" max="10505" width="0.71875" style="53" customWidth="1"/>
    <col min="10506" max="10506" width="0.85546875" style="53" customWidth="1"/>
    <col min="10507" max="10511" width="10.28125" style="53" hidden="1" customWidth="1"/>
    <col min="10512" max="10516" width="5.00390625" style="53" customWidth="1"/>
    <col min="10517" max="10517" width="5.140625" style="53" customWidth="1"/>
    <col min="10518" max="10521" width="5.00390625" style="53" customWidth="1"/>
    <col min="10522" max="10525" width="2.57421875" style="53" customWidth="1"/>
    <col min="10526" max="10528" width="2.7109375" style="53" customWidth="1"/>
    <col min="10529" max="10529" width="2.28125" style="53" customWidth="1"/>
    <col min="10530" max="10533" width="2.7109375" style="53" customWidth="1"/>
    <col min="10534" max="10752" width="10.28125" style="53" customWidth="1"/>
    <col min="10753" max="10753" width="1.421875" style="53" customWidth="1"/>
    <col min="10754" max="10756" width="2.57421875" style="53" customWidth="1"/>
    <col min="10757" max="10757" width="6.28125" style="53" customWidth="1"/>
    <col min="10758" max="10760" width="2.57421875" style="53" customWidth="1"/>
    <col min="10761" max="10761" width="0.71875" style="53" customWidth="1"/>
    <col min="10762" max="10762" width="0.85546875" style="53" customWidth="1"/>
    <col min="10763" max="10767" width="10.28125" style="53" hidden="1" customWidth="1"/>
    <col min="10768" max="10772" width="5.00390625" style="53" customWidth="1"/>
    <col min="10773" max="10773" width="5.140625" style="53" customWidth="1"/>
    <col min="10774" max="10777" width="5.00390625" style="53" customWidth="1"/>
    <col min="10778" max="10781" width="2.57421875" style="53" customWidth="1"/>
    <col min="10782" max="10784" width="2.7109375" style="53" customWidth="1"/>
    <col min="10785" max="10785" width="2.28125" style="53" customWidth="1"/>
    <col min="10786" max="10789" width="2.7109375" style="53" customWidth="1"/>
    <col min="10790" max="11008" width="10.28125" style="53" customWidth="1"/>
    <col min="11009" max="11009" width="1.421875" style="53" customWidth="1"/>
    <col min="11010" max="11012" width="2.57421875" style="53" customWidth="1"/>
    <col min="11013" max="11013" width="6.28125" style="53" customWidth="1"/>
    <col min="11014" max="11016" width="2.57421875" style="53" customWidth="1"/>
    <col min="11017" max="11017" width="0.71875" style="53" customWidth="1"/>
    <col min="11018" max="11018" width="0.85546875" style="53" customWidth="1"/>
    <col min="11019" max="11023" width="10.28125" style="53" hidden="1" customWidth="1"/>
    <col min="11024" max="11028" width="5.00390625" style="53" customWidth="1"/>
    <col min="11029" max="11029" width="5.140625" style="53" customWidth="1"/>
    <col min="11030" max="11033" width="5.00390625" style="53" customWidth="1"/>
    <col min="11034" max="11037" width="2.57421875" style="53" customWidth="1"/>
    <col min="11038" max="11040" width="2.7109375" style="53" customWidth="1"/>
    <col min="11041" max="11041" width="2.28125" style="53" customWidth="1"/>
    <col min="11042" max="11045" width="2.7109375" style="53" customWidth="1"/>
    <col min="11046" max="11264" width="10.28125" style="53" customWidth="1"/>
    <col min="11265" max="11265" width="1.421875" style="53" customWidth="1"/>
    <col min="11266" max="11268" width="2.57421875" style="53" customWidth="1"/>
    <col min="11269" max="11269" width="6.28125" style="53" customWidth="1"/>
    <col min="11270" max="11272" width="2.57421875" style="53" customWidth="1"/>
    <col min="11273" max="11273" width="0.71875" style="53" customWidth="1"/>
    <col min="11274" max="11274" width="0.85546875" style="53" customWidth="1"/>
    <col min="11275" max="11279" width="10.28125" style="53" hidden="1" customWidth="1"/>
    <col min="11280" max="11284" width="5.00390625" style="53" customWidth="1"/>
    <col min="11285" max="11285" width="5.140625" style="53" customWidth="1"/>
    <col min="11286" max="11289" width="5.00390625" style="53" customWidth="1"/>
    <col min="11290" max="11293" width="2.57421875" style="53" customWidth="1"/>
    <col min="11294" max="11296" width="2.7109375" style="53" customWidth="1"/>
    <col min="11297" max="11297" width="2.28125" style="53" customWidth="1"/>
    <col min="11298" max="11301" width="2.7109375" style="53" customWidth="1"/>
    <col min="11302" max="11520" width="10.28125" style="53" customWidth="1"/>
    <col min="11521" max="11521" width="1.421875" style="53" customWidth="1"/>
    <col min="11522" max="11524" width="2.57421875" style="53" customWidth="1"/>
    <col min="11525" max="11525" width="6.28125" style="53" customWidth="1"/>
    <col min="11526" max="11528" width="2.57421875" style="53" customWidth="1"/>
    <col min="11529" max="11529" width="0.71875" style="53" customWidth="1"/>
    <col min="11530" max="11530" width="0.85546875" style="53" customWidth="1"/>
    <col min="11531" max="11535" width="10.28125" style="53" hidden="1" customWidth="1"/>
    <col min="11536" max="11540" width="5.00390625" style="53" customWidth="1"/>
    <col min="11541" max="11541" width="5.140625" style="53" customWidth="1"/>
    <col min="11542" max="11545" width="5.00390625" style="53" customWidth="1"/>
    <col min="11546" max="11549" width="2.57421875" style="53" customWidth="1"/>
    <col min="11550" max="11552" width="2.7109375" style="53" customWidth="1"/>
    <col min="11553" max="11553" width="2.28125" style="53" customWidth="1"/>
    <col min="11554" max="11557" width="2.7109375" style="53" customWidth="1"/>
    <col min="11558" max="11776" width="10.28125" style="53" customWidth="1"/>
    <col min="11777" max="11777" width="1.421875" style="53" customWidth="1"/>
    <col min="11778" max="11780" width="2.57421875" style="53" customWidth="1"/>
    <col min="11781" max="11781" width="6.28125" style="53" customWidth="1"/>
    <col min="11782" max="11784" width="2.57421875" style="53" customWidth="1"/>
    <col min="11785" max="11785" width="0.71875" style="53" customWidth="1"/>
    <col min="11786" max="11786" width="0.85546875" style="53" customWidth="1"/>
    <col min="11787" max="11791" width="10.28125" style="53" hidden="1" customWidth="1"/>
    <col min="11792" max="11796" width="5.00390625" style="53" customWidth="1"/>
    <col min="11797" max="11797" width="5.140625" style="53" customWidth="1"/>
    <col min="11798" max="11801" width="5.00390625" style="53" customWidth="1"/>
    <col min="11802" max="11805" width="2.57421875" style="53" customWidth="1"/>
    <col min="11806" max="11808" width="2.7109375" style="53" customWidth="1"/>
    <col min="11809" max="11809" width="2.28125" style="53" customWidth="1"/>
    <col min="11810" max="11813" width="2.7109375" style="53" customWidth="1"/>
    <col min="11814" max="12032" width="10.28125" style="53" customWidth="1"/>
    <col min="12033" max="12033" width="1.421875" style="53" customWidth="1"/>
    <col min="12034" max="12036" width="2.57421875" style="53" customWidth="1"/>
    <col min="12037" max="12037" width="6.28125" style="53" customWidth="1"/>
    <col min="12038" max="12040" width="2.57421875" style="53" customWidth="1"/>
    <col min="12041" max="12041" width="0.71875" style="53" customWidth="1"/>
    <col min="12042" max="12042" width="0.85546875" style="53" customWidth="1"/>
    <col min="12043" max="12047" width="10.28125" style="53" hidden="1" customWidth="1"/>
    <col min="12048" max="12052" width="5.00390625" style="53" customWidth="1"/>
    <col min="12053" max="12053" width="5.140625" style="53" customWidth="1"/>
    <col min="12054" max="12057" width="5.00390625" style="53" customWidth="1"/>
    <col min="12058" max="12061" width="2.57421875" style="53" customWidth="1"/>
    <col min="12062" max="12064" width="2.7109375" style="53" customWidth="1"/>
    <col min="12065" max="12065" width="2.28125" style="53" customWidth="1"/>
    <col min="12066" max="12069" width="2.7109375" style="53" customWidth="1"/>
    <col min="12070" max="12288" width="10.28125" style="53" customWidth="1"/>
    <col min="12289" max="12289" width="1.421875" style="53" customWidth="1"/>
    <col min="12290" max="12292" width="2.57421875" style="53" customWidth="1"/>
    <col min="12293" max="12293" width="6.28125" style="53" customWidth="1"/>
    <col min="12294" max="12296" width="2.57421875" style="53" customWidth="1"/>
    <col min="12297" max="12297" width="0.71875" style="53" customWidth="1"/>
    <col min="12298" max="12298" width="0.85546875" style="53" customWidth="1"/>
    <col min="12299" max="12303" width="10.28125" style="53" hidden="1" customWidth="1"/>
    <col min="12304" max="12308" width="5.00390625" style="53" customWidth="1"/>
    <col min="12309" max="12309" width="5.140625" style="53" customWidth="1"/>
    <col min="12310" max="12313" width="5.00390625" style="53" customWidth="1"/>
    <col min="12314" max="12317" width="2.57421875" style="53" customWidth="1"/>
    <col min="12318" max="12320" width="2.7109375" style="53" customWidth="1"/>
    <col min="12321" max="12321" width="2.28125" style="53" customWidth="1"/>
    <col min="12322" max="12325" width="2.7109375" style="53" customWidth="1"/>
    <col min="12326" max="12544" width="10.28125" style="53" customWidth="1"/>
    <col min="12545" max="12545" width="1.421875" style="53" customWidth="1"/>
    <col min="12546" max="12548" width="2.57421875" style="53" customWidth="1"/>
    <col min="12549" max="12549" width="6.28125" style="53" customWidth="1"/>
    <col min="12550" max="12552" width="2.57421875" style="53" customWidth="1"/>
    <col min="12553" max="12553" width="0.71875" style="53" customWidth="1"/>
    <col min="12554" max="12554" width="0.85546875" style="53" customWidth="1"/>
    <col min="12555" max="12559" width="10.28125" style="53" hidden="1" customWidth="1"/>
    <col min="12560" max="12564" width="5.00390625" style="53" customWidth="1"/>
    <col min="12565" max="12565" width="5.140625" style="53" customWidth="1"/>
    <col min="12566" max="12569" width="5.00390625" style="53" customWidth="1"/>
    <col min="12570" max="12573" width="2.57421875" style="53" customWidth="1"/>
    <col min="12574" max="12576" width="2.7109375" style="53" customWidth="1"/>
    <col min="12577" max="12577" width="2.28125" style="53" customWidth="1"/>
    <col min="12578" max="12581" width="2.7109375" style="53" customWidth="1"/>
    <col min="12582" max="12800" width="10.28125" style="53" customWidth="1"/>
    <col min="12801" max="12801" width="1.421875" style="53" customWidth="1"/>
    <col min="12802" max="12804" width="2.57421875" style="53" customWidth="1"/>
    <col min="12805" max="12805" width="6.28125" style="53" customWidth="1"/>
    <col min="12806" max="12808" width="2.57421875" style="53" customWidth="1"/>
    <col min="12809" max="12809" width="0.71875" style="53" customWidth="1"/>
    <col min="12810" max="12810" width="0.85546875" style="53" customWidth="1"/>
    <col min="12811" max="12815" width="10.28125" style="53" hidden="1" customWidth="1"/>
    <col min="12816" max="12820" width="5.00390625" style="53" customWidth="1"/>
    <col min="12821" max="12821" width="5.140625" style="53" customWidth="1"/>
    <col min="12822" max="12825" width="5.00390625" style="53" customWidth="1"/>
    <col min="12826" max="12829" width="2.57421875" style="53" customWidth="1"/>
    <col min="12830" max="12832" width="2.7109375" style="53" customWidth="1"/>
    <col min="12833" max="12833" width="2.28125" style="53" customWidth="1"/>
    <col min="12834" max="12837" width="2.7109375" style="53" customWidth="1"/>
    <col min="12838" max="13056" width="10.28125" style="53" customWidth="1"/>
    <col min="13057" max="13057" width="1.421875" style="53" customWidth="1"/>
    <col min="13058" max="13060" width="2.57421875" style="53" customWidth="1"/>
    <col min="13061" max="13061" width="6.28125" style="53" customWidth="1"/>
    <col min="13062" max="13064" width="2.57421875" style="53" customWidth="1"/>
    <col min="13065" max="13065" width="0.71875" style="53" customWidth="1"/>
    <col min="13066" max="13066" width="0.85546875" style="53" customWidth="1"/>
    <col min="13067" max="13071" width="10.28125" style="53" hidden="1" customWidth="1"/>
    <col min="13072" max="13076" width="5.00390625" style="53" customWidth="1"/>
    <col min="13077" max="13077" width="5.140625" style="53" customWidth="1"/>
    <col min="13078" max="13081" width="5.00390625" style="53" customWidth="1"/>
    <col min="13082" max="13085" width="2.57421875" style="53" customWidth="1"/>
    <col min="13086" max="13088" width="2.7109375" style="53" customWidth="1"/>
    <col min="13089" max="13089" width="2.28125" style="53" customWidth="1"/>
    <col min="13090" max="13093" width="2.7109375" style="53" customWidth="1"/>
    <col min="13094" max="13312" width="10.28125" style="53" customWidth="1"/>
    <col min="13313" max="13313" width="1.421875" style="53" customWidth="1"/>
    <col min="13314" max="13316" width="2.57421875" style="53" customWidth="1"/>
    <col min="13317" max="13317" width="6.28125" style="53" customWidth="1"/>
    <col min="13318" max="13320" width="2.57421875" style="53" customWidth="1"/>
    <col min="13321" max="13321" width="0.71875" style="53" customWidth="1"/>
    <col min="13322" max="13322" width="0.85546875" style="53" customWidth="1"/>
    <col min="13323" max="13327" width="10.28125" style="53" hidden="1" customWidth="1"/>
    <col min="13328" max="13332" width="5.00390625" style="53" customWidth="1"/>
    <col min="13333" max="13333" width="5.140625" style="53" customWidth="1"/>
    <col min="13334" max="13337" width="5.00390625" style="53" customWidth="1"/>
    <col min="13338" max="13341" width="2.57421875" style="53" customWidth="1"/>
    <col min="13342" max="13344" width="2.7109375" style="53" customWidth="1"/>
    <col min="13345" max="13345" width="2.28125" style="53" customWidth="1"/>
    <col min="13346" max="13349" width="2.7109375" style="53" customWidth="1"/>
    <col min="13350" max="13568" width="10.28125" style="53" customWidth="1"/>
    <col min="13569" max="13569" width="1.421875" style="53" customWidth="1"/>
    <col min="13570" max="13572" width="2.57421875" style="53" customWidth="1"/>
    <col min="13573" max="13573" width="6.28125" style="53" customWidth="1"/>
    <col min="13574" max="13576" width="2.57421875" style="53" customWidth="1"/>
    <col min="13577" max="13577" width="0.71875" style="53" customWidth="1"/>
    <col min="13578" max="13578" width="0.85546875" style="53" customWidth="1"/>
    <col min="13579" max="13583" width="10.28125" style="53" hidden="1" customWidth="1"/>
    <col min="13584" max="13588" width="5.00390625" style="53" customWidth="1"/>
    <col min="13589" max="13589" width="5.140625" style="53" customWidth="1"/>
    <col min="13590" max="13593" width="5.00390625" style="53" customWidth="1"/>
    <col min="13594" max="13597" width="2.57421875" style="53" customWidth="1"/>
    <col min="13598" max="13600" width="2.7109375" style="53" customWidth="1"/>
    <col min="13601" max="13601" width="2.28125" style="53" customWidth="1"/>
    <col min="13602" max="13605" width="2.7109375" style="53" customWidth="1"/>
    <col min="13606" max="13824" width="10.28125" style="53" customWidth="1"/>
    <col min="13825" max="13825" width="1.421875" style="53" customWidth="1"/>
    <col min="13826" max="13828" width="2.57421875" style="53" customWidth="1"/>
    <col min="13829" max="13829" width="6.28125" style="53" customWidth="1"/>
    <col min="13830" max="13832" width="2.57421875" style="53" customWidth="1"/>
    <col min="13833" max="13833" width="0.71875" style="53" customWidth="1"/>
    <col min="13834" max="13834" width="0.85546875" style="53" customWidth="1"/>
    <col min="13835" max="13839" width="10.28125" style="53" hidden="1" customWidth="1"/>
    <col min="13840" max="13844" width="5.00390625" style="53" customWidth="1"/>
    <col min="13845" max="13845" width="5.140625" style="53" customWidth="1"/>
    <col min="13846" max="13849" width="5.00390625" style="53" customWidth="1"/>
    <col min="13850" max="13853" width="2.57421875" style="53" customWidth="1"/>
    <col min="13854" max="13856" width="2.7109375" style="53" customWidth="1"/>
    <col min="13857" max="13857" width="2.28125" style="53" customWidth="1"/>
    <col min="13858" max="13861" width="2.7109375" style="53" customWidth="1"/>
    <col min="13862" max="14080" width="10.28125" style="53" customWidth="1"/>
    <col min="14081" max="14081" width="1.421875" style="53" customWidth="1"/>
    <col min="14082" max="14084" width="2.57421875" style="53" customWidth="1"/>
    <col min="14085" max="14085" width="6.28125" style="53" customWidth="1"/>
    <col min="14086" max="14088" width="2.57421875" style="53" customWidth="1"/>
    <col min="14089" max="14089" width="0.71875" style="53" customWidth="1"/>
    <col min="14090" max="14090" width="0.85546875" style="53" customWidth="1"/>
    <col min="14091" max="14095" width="10.28125" style="53" hidden="1" customWidth="1"/>
    <col min="14096" max="14100" width="5.00390625" style="53" customWidth="1"/>
    <col min="14101" max="14101" width="5.140625" style="53" customWidth="1"/>
    <col min="14102" max="14105" width="5.00390625" style="53" customWidth="1"/>
    <col min="14106" max="14109" width="2.57421875" style="53" customWidth="1"/>
    <col min="14110" max="14112" width="2.7109375" style="53" customWidth="1"/>
    <col min="14113" max="14113" width="2.28125" style="53" customWidth="1"/>
    <col min="14114" max="14117" width="2.7109375" style="53" customWidth="1"/>
    <col min="14118" max="14336" width="10.28125" style="53" customWidth="1"/>
    <col min="14337" max="14337" width="1.421875" style="53" customWidth="1"/>
    <col min="14338" max="14340" width="2.57421875" style="53" customWidth="1"/>
    <col min="14341" max="14341" width="6.28125" style="53" customWidth="1"/>
    <col min="14342" max="14344" width="2.57421875" style="53" customWidth="1"/>
    <col min="14345" max="14345" width="0.71875" style="53" customWidth="1"/>
    <col min="14346" max="14346" width="0.85546875" style="53" customWidth="1"/>
    <col min="14347" max="14351" width="10.28125" style="53" hidden="1" customWidth="1"/>
    <col min="14352" max="14356" width="5.00390625" style="53" customWidth="1"/>
    <col min="14357" max="14357" width="5.140625" style="53" customWidth="1"/>
    <col min="14358" max="14361" width="5.00390625" style="53" customWidth="1"/>
    <col min="14362" max="14365" width="2.57421875" style="53" customWidth="1"/>
    <col min="14366" max="14368" width="2.7109375" style="53" customWidth="1"/>
    <col min="14369" max="14369" width="2.28125" style="53" customWidth="1"/>
    <col min="14370" max="14373" width="2.7109375" style="53" customWidth="1"/>
    <col min="14374" max="14592" width="10.28125" style="53" customWidth="1"/>
    <col min="14593" max="14593" width="1.421875" style="53" customWidth="1"/>
    <col min="14594" max="14596" width="2.57421875" style="53" customWidth="1"/>
    <col min="14597" max="14597" width="6.28125" style="53" customWidth="1"/>
    <col min="14598" max="14600" width="2.57421875" style="53" customWidth="1"/>
    <col min="14601" max="14601" width="0.71875" style="53" customWidth="1"/>
    <col min="14602" max="14602" width="0.85546875" style="53" customWidth="1"/>
    <col min="14603" max="14607" width="10.28125" style="53" hidden="1" customWidth="1"/>
    <col min="14608" max="14612" width="5.00390625" style="53" customWidth="1"/>
    <col min="14613" max="14613" width="5.140625" style="53" customWidth="1"/>
    <col min="14614" max="14617" width="5.00390625" style="53" customWidth="1"/>
    <col min="14618" max="14621" width="2.57421875" style="53" customWidth="1"/>
    <col min="14622" max="14624" width="2.7109375" style="53" customWidth="1"/>
    <col min="14625" max="14625" width="2.28125" style="53" customWidth="1"/>
    <col min="14626" max="14629" width="2.7109375" style="53" customWidth="1"/>
    <col min="14630" max="14848" width="10.28125" style="53" customWidth="1"/>
    <col min="14849" max="14849" width="1.421875" style="53" customWidth="1"/>
    <col min="14850" max="14852" width="2.57421875" style="53" customWidth="1"/>
    <col min="14853" max="14853" width="6.28125" style="53" customWidth="1"/>
    <col min="14854" max="14856" width="2.57421875" style="53" customWidth="1"/>
    <col min="14857" max="14857" width="0.71875" style="53" customWidth="1"/>
    <col min="14858" max="14858" width="0.85546875" style="53" customWidth="1"/>
    <col min="14859" max="14863" width="10.28125" style="53" hidden="1" customWidth="1"/>
    <col min="14864" max="14868" width="5.00390625" style="53" customWidth="1"/>
    <col min="14869" max="14869" width="5.140625" style="53" customWidth="1"/>
    <col min="14870" max="14873" width="5.00390625" style="53" customWidth="1"/>
    <col min="14874" max="14877" width="2.57421875" style="53" customWidth="1"/>
    <col min="14878" max="14880" width="2.7109375" style="53" customWidth="1"/>
    <col min="14881" max="14881" width="2.28125" style="53" customWidth="1"/>
    <col min="14882" max="14885" width="2.7109375" style="53" customWidth="1"/>
    <col min="14886" max="15104" width="10.28125" style="53" customWidth="1"/>
    <col min="15105" max="15105" width="1.421875" style="53" customWidth="1"/>
    <col min="15106" max="15108" width="2.57421875" style="53" customWidth="1"/>
    <col min="15109" max="15109" width="6.28125" style="53" customWidth="1"/>
    <col min="15110" max="15112" width="2.57421875" style="53" customWidth="1"/>
    <col min="15113" max="15113" width="0.71875" style="53" customWidth="1"/>
    <col min="15114" max="15114" width="0.85546875" style="53" customWidth="1"/>
    <col min="15115" max="15119" width="10.28125" style="53" hidden="1" customWidth="1"/>
    <col min="15120" max="15124" width="5.00390625" style="53" customWidth="1"/>
    <col min="15125" max="15125" width="5.140625" style="53" customWidth="1"/>
    <col min="15126" max="15129" width="5.00390625" style="53" customWidth="1"/>
    <col min="15130" max="15133" width="2.57421875" style="53" customWidth="1"/>
    <col min="15134" max="15136" width="2.7109375" style="53" customWidth="1"/>
    <col min="15137" max="15137" width="2.28125" style="53" customWidth="1"/>
    <col min="15138" max="15141" width="2.7109375" style="53" customWidth="1"/>
    <col min="15142" max="15360" width="10.28125" style="53" customWidth="1"/>
    <col min="15361" max="15361" width="1.421875" style="53" customWidth="1"/>
    <col min="15362" max="15364" width="2.57421875" style="53" customWidth="1"/>
    <col min="15365" max="15365" width="6.28125" style="53" customWidth="1"/>
    <col min="15366" max="15368" width="2.57421875" style="53" customWidth="1"/>
    <col min="15369" max="15369" width="0.71875" style="53" customWidth="1"/>
    <col min="15370" max="15370" width="0.85546875" style="53" customWidth="1"/>
    <col min="15371" max="15375" width="10.28125" style="53" hidden="1" customWidth="1"/>
    <col min="15376" max="15380" width="5.00390625" style="53" customWidth="1"/>
    <col min="15381" max="15381" width="5.140625" style="53" customWidth="1"/>
    <col min="15382" max="15385" width="5.00390625" style="53" customWidth="1"/>
    <col min="15386" max="15389" width="2.57421875" style="53" customWidth="1"/>
    <col min="15390" max="15392" width="2.7109375" style="53" customWidth="1"/>
    <col min="15393" max="15393" width="2.28125" style="53" customWidth="1"/>
    <col min="15394" max="15397" width="2.7109375" style="53" customWidth="1"/>
    <col min="15398" max="15616" width="10.28125" style="53" customWidth="1"/>
    <col min="15617" max="15617" width="1.421875" style="53" customWidth="1"/>
    <col min="15618" max="15620" width="2.57421875" style="53" customWidth="1"/>
    <col min="15621" max="15621" width="6.28125" style="53" customWidth="1"/>
    <col min="15622" max="15624" width="2.57421875" style="53" customWidth="1"/>
    <col min="15625" max="15625" width="0.71875" style="53" customWidth="1"/>
    <col min="15626" max="15626" width="0.85546875" style="53" customWidth="1"/>
    <col min="15627" max="15631" width="10.28125" style="53" hidden="1" customWidth="1"/>
    <col min="15632" max="15636" width="5.00390625" style="53" customWidth="1"/>
    <col min="15637" max="15637" width="5.140625" style="53" customWidth="1"/>
    <col min="15638" max="15641" width="5.00390625" style="53" customWidth="1"/>
    <col min="15642" max="15645" width="2.57421875" style="53" customWidth="1"/>
    <col min="15646" max="15648" width="2.7109375" style="53" customWidth="1"/>
    <col min="15649" max="15649" width="2.28125" style="53" customWidth="1"/>
    <col min="15650" max="15653" width="2.7109375" style="53" customWidth="1"/>
    <col min="15654" max="15872" width="10.28125" style="53" customWidth="1"/>
    <col min="15873" max="15873" width="1.421875" style="53" customWidth="1"/>
    <col min="15874" max="15876" width="2.57421875" style="53" customWidth="1"/>
    <col min="15877" max="15877" width="6.28125" style="53" customWidth="1"/>
    <col min="15878" max="15880" width="2.57421875" style="53" customWidth="1"/>
    <col min="15881" max="15881" width="0.71875" style="53" customWidth="1"/>
    <col min="15882" max="15882" width="0.85546875" style="53" customWidth="1"/>
    <col min="15883" max="15887" width="10.28125" style="53" hidden="1" customWidth="1"/>
    <col min="15888" max="15892" width="5.00390625" style="53" customWidth="1"/>
    <col min="15893" max="15893" width="5.140625" style="53" customWidth="1"/>
    <col min="15894" max="15897" width="5.00390625" style="53" customWidth="1"/>
    <col min="15898" max="15901" width="2.57421875" style="53" customWidth="1"/>
    <col min="15902" max="15904" width="2.7109375" style="53" customWidth="1"/>
    <col min="15905" max="15905" width="2.28125" style="53" customWidth="1"/>
    <col min="15906" max="15909" width="2.7109375" style="53" customWidth="1"/>
    <col min="15910" max="16128" width="10.28125" style="53" customWidth="1"/>
    <col min="16129" max="16129" width="1.421875" style="53" customWidth="1"/>
    <col min="16130" max="16132" width="2.57421875" style="53" customWidth="1"/>
    <col min="16133" max="16133" width="6.28125" style="53" customWidth="1"/>
    <col min="16134" max="16136" width="2.57421875" style="53" customWidth="1"/>
    <col min="16137" max="16137" width="0.71875" style="53" customWidth="1"/>
    <col min="16138" max="16138" width="0.85546875" style="53" customWidth="1"/>
    <col min="16139" max="16143" width="10.28125" style="53" hidden="1" customWidth="1"/>
    <col min="16144" max="16148" width="5.00390625" style="53" customWidth="1"/>
    <col min="16149" max="16149" width="5.140625" style="53" customWidth="1"/>
    <col min="16150" max="16153" width="5.00390625" style="53" customWidth="1"/>
    <col min="16154" max="16157" width="2.57421875" style="53" customWidth="1"/>
    <col min="16158" max="16160" width="2.7109375" style="53" customWidth="1"/>
    <col min="16161" max="16161" width="2.28125" style="53" customWidth="1"/>
    <col min="16162" max="16165" width="2.7109375" style="53" customWidth="1"/>
    <col min="16166" max="16384" width="10.28125" style="53" customWidth="1"/>
  </cols>
  <sheetData>
    <row r="1" spans="1:37" ht="30" customHeight="1">
      <c r="A1" s="266" t="str">
        <f>IF(AT1=1,"Initial Sample Inspection Report","Erstmusterprüfbericht")</f>
        <v>Erstmusterprüfbericht</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row>
    <row r="2" spans="1:37" ht="28.5" customHeight="1">
      <c r="A2" s="267" t="str">
        <f>IF('Cover Sheet - Deckblatt'!AT1=1,"        Test results","        Prüfergebnisse")</f>
        <v xml:space="preserve">        Prüfergebnisse</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row>
    <row r="3" spans="1:37" ht="14">
      <c r="A3" s="315" t="str">
        <f>IF('Cover Sheet - Deckblatt'!AT1=1,"Identification No. Supplier:","Kennnummer Lieferant:")</f>
        <v>Kennnummer Lieferant:</v>
      </c>
      <c r="B3" s="316"/>
      <c r="C3" s="316"/>
      <c r="D3" s="316"/>
      <c r="E3" s="316"/>
      <c r="F3" s="316"/>
      <c r="G3" s="293">
        <f>'Cover Sheet - Deckblatt'!J27</f>
        <v>0</v>
      </c>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4"/>
    </row>
    <row r="4" spans="1:37" ht="14">
      <c r="A4" s="268" t="str">
        <f>IF('Cover Sheet - Deckblatt'!AT1=1,"Test Report No.:","Prüfberichtsnr.:")</f>
        <v>Prüfberichtsnr.:</v>
      </c>
      <c r="B4" s="187"/>
      <c r="C4" s="187"/>
      <c r="D4" s="187"/>
      <c r="E4" s="309">
        <f>'Cover Sheet - Deckblatt'!K53</f>
        <v>0</v>
      </c>
      <c r="F4" s="309"/>
      <c r="G4" s="309"/>
      <c r="H4" s="309"/>
      <c r="I4" s="309"/>
      <c r="J4" s="309"/>
      <c r="K4" s="309"/>
      <c r="L4" s="309"/>
      <c r="M4" s="309"/>
      <c r="N4" s="309"/>
      <c r="O4" s="309"/>
      <c r="P4" s="309"/>
      <c r="Q4" s="309"/>
      <c r="R4" s="310"/>
      <c r="S4" s="95" t="str">
        <f>IF('Cover Sheet - Deckblatt'!AT1=1,"Revision:","Version:")</f>
        <v>Version:</v>
      </c>
      <c r="T4" s="96"/>
      <c r="U4" s="317">
        <f>'Cover Sheet - Deckblatt'!Y53</f>
        <v>0</v>
      </c>
      <c r="V4" s="317"/>
      <c r="W4" s="317"/>
      <c r="X4" s="317"/>
      <c r="Y4" s="317"/>
      <c r="Z4" s="317"/>
      <c r="AA4" s="317"/>
      <c r="AB4" s="317"/>
      <c r="AC4" s="317"/>
      <c r="AD4" s="317"/>
      <c r="AE4" s="317"/>
      <c r="AF4" s="317"/>
      <c r="AG4" s="317"/>
      <c r="AH4" s="317"/>
      <c r="AI4" s="317"/>
      <c r="AJ4" s="317"/>
      <c r="AK4" s="318"/>
    </row>
    <row r="5" spans="1:37" s="54" customFormat="1" ht="14">
      <c r="A5" s="313" t="str">
        <f>IF('Cover Sheet - Deckblatt'!AT1=1,"Part No.:","Teilenr.:")</f>
        <v>Teilenr.:</v>
      </c>
      <c r="B5" s="314"/>
      <c r="C5" s="314"/>
      <c r="D5" s="314"/>
      <c r="E5" s="311" t="str">
        <f>IF('Cover Sheet - Deckblatt'!J28="","",'Cover Sheet - Deckblatt'!J28)</f>
        <v/>
      </c>
      <c r="F5" s="311"/>
      <c r="G5" s="311"/>
      <c r="H5" s="311"/>
      <c r="I5" s="311"/>
      <c r="J5" s="311"/>
      <c r="K5" s="311"/>
      <c r="L5" s="311"/>
      <c r="M5" s="311"/>
      <c r="N5" s="311"/>
      <c r="O5" s="311"/>
      <c r="P5" s="311"/>
      <c r="Q5" s="311"/>
      <c r="R5" s="311"/>
      <c r="S5" s="98" t="str">
        <f>IF('Cover Sheet - Deckblatt'!AT1=1,"Drawing No.:","Zeichnungsnr.:")</f>
        <v>Zeichnungsnr.:</v>
      </c>
      <c r="T5" s="97"/>
      <c r="U5" s="99"/>
      <c r="V5" s="269" t="str">
        <f>IF('Cover Sheet - Deckblatt'!J31="","",'Cover Sheet - Deckblatt'!J31)</f>
        <v/>
      </c>
      <c r="W5" s="269"/>
      <c r="X5" s="270"/>
      <c r="Y5" s="273" t="str">
        <f>IF('Cover Sheet - Deckblatt'!$AT$1=1,"Rev/Rev No./Date:","Rev./Rev.Nr./Datum:")</f>
        <v>Rev./Rev.Nr./Datum:</v>
      </c>
      <c r="Z5" s="274"/>
      <c r="AA5" s="274"/>
      <c r="AB5" s="274"/>
      <c r="AC5" s="274"/>
      <c r="AD5" s="274"/>
      <c r="AE5" s="274"/>
      <c r="AF5" s="271" t="str">
        <f>IF('Cover Sheet - Deckblatt'!J30="","",'Cover Sheet - Deckblatt'!J30)</f>
        <v/>
      </c>
      <c r="AG5" s="271"/>
      <c r="AH5" s="271"/>
      <c r="AI5" s="271"/>
      <c r="AJ5" s="271"/>
      <c r="AK5" s="272"/>
    </row>
    <row r="6" spans="1:37" s="54" customFormat="1" ht="14">
      <c r="A6" s="268" t="str">
        <f>IF('Cover Sheet - Deckblatt'!AT1=1,"Part Description:","Teilebeschreibung:")</f>
        <v>Teilebeschreibung:</v>
      </c>
      <c r="B6" s="187"/>
      <c r="C6" s="187"/>
      <c r="D6" s="187"/>
      <c r="E6" s="187"/>
      <c r="F6" s="187"/>
      <c r="G6" s="187"/>
      <c r="H6" s="187"/>
      <c r="I6" s="187"/>
      <c r="J6" s="187"/>
      <c r="K6" s="99"/>
      <c r="L6" s="99"/>
      <c r="M6" s="99"/>
      <c r="N6" s="99"/>
      <c r="O6" s="99"/>
      <c r="P6" s="269" t="str">
        <f>IF('Cover Sheet - Deckblatt'!J29="","",'Cover Sheet - Deckblatt'!J29)</f>
        <v/>
      </c>
      <c r="Q6" s="269"/>
      <c r="R6" s="269"/>
      <c r="S6" s="269"/>
      <c r="T6" s="269"/>
      <c r="U6" s="269"/>
      <c r="V6" s="269"/>
      <c r="W6" s="269"/>
      <c r="X6" s="269"/>
      <c r="Y6" s="269"/>
      <c r="Z6" s="269"/>
      <c r="AA6" s="269"/>
      <c r="AB6" s="269"/>
      <c r="AC6" s="269"/>
      <c r="AD6" s="269"/>
      <c r="AE6" s="269"/>
      <c r="AF6" s="269"/>
      <c r="AG6" s="269"/>
      <c r="AH6" s="269"/>
      <c r="AI6" s="269"/>
      <c r="AJ6" s="269"/>
      <c r="AK6" s="270"/>
    </row>
    <row r="7" spans="1:37" ht="25" customHeight="1">
      <c r="A7" s="319" t="s">
        <v>12</v>
      </c>
      <c r="B7" s="320"/>
      <c r="C7" s="323" t="str">
        <f>IF('Cover Sheet - Deckblatt'!AT1=1,"Requirement","Forderung/Sollwert")</f>
        <v>Forderung/Sollwert</v>
      </c>
      <c r="D7" s="324"/>
      <c r="E7" s="324"/>
      <c r="F7" s="324"/>
      <c r="G7" s="324"/>
      <c r="H7" s="324"/>
      <c r="I7" s="324"/>
      <c r="J7" s="324"/>
      <c r="K7" s="14"/>
      <c r="L7" s="14"/>
      <c r="M7" s="14"/>
      <c r="N7" s="14"/>
      <c r="O7" s="100"/>
      <c r="P7" s="323" t="str">
        <f>IF('Cover Sheet - Deckblatt'!AT1=1,"measured actual value","Ermittelter Istwert")</f>
        <v>Ermittelter Istwert</v>
      </c>
      <c r="Q7" s="324"/>
      <c r="R7" s="324"/>
      <c r="S7" s="324"/>
      <c r="T7" s="324"/>
      <c r="U7" s="324"/>
      <c r="V7" s="324"/>
      <c r="W7" s="324"/>
      <c r="X7" s="324"/>
      <c r="Y7" s="324"/>
      <c r="Z7" s="319" t="str">
        <f>IF('Cover Sheet - Deckblatt'!AT1=1,"evaluation supplier","Bewertung Lieferant")</f>
        <v>Bewertung Lieferant</v>
      </c>
      <c r="AA7" s="324"/>
      <c r="AB7" s="324"/>
      <c r="AC7" s="320"/>
      <c r="AD7" s="326" t="str">
        <f>IF('Cover Sheet - Deckblatt'!AT1=1,"evaluation Fissler","Bewertung
Fissler")</f>
        <v>Bewertung
Fissler</v>
      </c>
      <c r="AE7" s="327"/>
      <c r="AF7" s="327"/>
      <c r="AG7" s="328"/>
      <c r="AH7" s="329" t="str">
        <f>IF('Cover Sheet - Deckblatt'!AT1=1,"measured 
actual value","Ermittelter Istwert")</f>
        <v>Ermittelter Istwert</v>
      </c>
      <c r="AI7" s="330"/>
      <c r="AJ7" s="330"/>
      <c r="AK7" s="331"/>
    </row>
    <row r="8" spans="1:37" ht="15.65" customHeight="1">
      <c r="A8" s="321"/>
      <c r="B8" s="322"/>
      <c r="C8" s="321"/>
      <c r="D8" s="325"/>
      <c r="E8" s="325"/>
      <c r="F8" s="325"/>
      <c r="G8" s="325"/>
      <c r="H8" s="325"/>
      <c r="I8" s="325"/>
      <c r="J8" s="325"/>
      <c r="K8" s="16"/>
      <c r="L8" s="16"/>
      <c r="M8" s="16"/>
      <c r="N8" s="16"/>
      <c r="O8" s="101"/>
      <c r="P8" s="335">
        <v>1</v>
      </c>
      <c r="Q8" s="336"/>
      <c r="R8" s="335">
        <v>2</v>
      </c>
      <c r="S8" s="336"/>
      <c r="T8" s="335">
        <v>3</v>
      </c>
      <c r="U8" s="336"/>
      <c r="V8" s="335">
        <v>4</v>
      </c>
      <c r="W8" s="336"/>
      <c r="X8" s="335">
        <v>5</v>
      </c>
      <c r="Y8" s="336"/>
      <c r="Z8" s="344" t="str">
        <f>IF('Cover Sheet - Deckblatt'!AT1=1,"ok","i.O.")</f>
        <v>i.O.</v>
      </c>
      <c r="AA8" s="345"/>
      <c r="AB8" s="345" t="str">
        <f>IF('Cover Sheet - Deckblatt'!AT1=1,"not ok","n.i.O.")</f>
        <v>n.i.O.</v>
      </c>
      <c r="AC8" s="346"/>
      <c r="AD8" s="337" t="str">
        <f>IF('Cover Sheet - Deckblatt'!AT1=1,"ok","i.O.")</f>
        <v>i.O.</v>
      </c>
      <c r="AE8" s="338"/>
      <c r="AF8" s="338" t="str">
        <f>IF('Cover Sheet - Deckblatt'!AT1=1,"not ok","n.i.O.")</f>
        <v>n.i.O.</v>
      </c>
      <c r="AG8" s="339"/>
      <c r="AH8" s="332"/>
      <c r="AI8" s="333"/>
      <c r="AJ8" s="333"/>
      <c r="AK8" s="334"/>
    </row>
    <row r="9" spans="1:37" ht="16" customHeight="1">
      <c r="A9" s="340">
        <v>1</v>
      </c>
      <c r="B9" s="341"/>
      <c r="C9" s="297"/>
      <c r="D9" s="298"/>
      <c r="E9" s="298"/>
      <c r="F9" s="298"/>
      <c r="G9" s="298"/>
      <c r="H9" s="298"/>
      <c r="I9" s="298"/>
      <c r="J9" s="298"/>
      <c r="K9" s="298"/>
      <c r="L9" s="298"/>
      <c r="M9" s="298"/>
      <c r="N9" s="298"/>
      <c r="O9" s="298"/>
      <c r="P9" s="299"/>
      <c r="Q9" s="300"/>
      <c r="R9" s="299"/>
      <c r="S9" s="300"/>
      <c r="T9" s="299"/>
      <c r="U9" s="300"/>
      <c r="V9" s="299"/>
      <c r="W9" s="300"/>
      <c r="X9" s="299"/>
      <c r="Y9" s="300"/>
      <c r="Z9" s="342"/>
      <c r="AA9" s="343"/>
      <c r="AB9" s="343"/>
      <c r="AC9" s="347"/>
      <c r="AD9" s="348"/>
      <c r="AE9" s="349"/>
      <c r="AF9" s="350"/>
      <c r="AG9" s="351"/>
      <c r="AH9" s="308"/>
      <c r="AI9" s="308"/>
      <c r="AJ9" s="308"/>
      <c r="AK9" s="308"/>
    </row>
    <row r="10" spans="1:37" ht="16" customHeight="1">
      <c r="A10" s="295">
        <v>2</v>
      </c>
      <c r="B10" s="296"/>
      <c r="C10" s="297"/>
      <c r="D10" s="298"/>
      <c r="E10" s="298"/>
      <c r="F10" s="298"/>
      <c r="G10" s="298"/>
      <c r="H10" s="298"/>
      <c r="I10" s="298"/>
      <c r="J10" s="298"/>
      <c r="K10" s="298"/>
      <c r="L10" s="298"/>
      <c r="M10" s="298"/>
      <c r="N10" s="298"/>
      <c r="O10" s="298"/>
      <c r="P10" s="299"/>
      <c r="Q10" s="300"/>
      <c r="R10" s="299"/>
      <c r="S10" s="300"/>
      <c r="T10" s="299"/>
      <c r="U10" s="300"/>
      <c r="V10" s="299"/>
      <c r="W10" s="300"/>
      <c r="X10" s="299"/>
      <c r="Y10" s="300"/>
      <c r="Z10" s="301"/>
      <c r="AA10" s="302"/>
      <c r="AB10" s="302"/>
      <c r="AC10" s="303"/>
      <c r="AD10" s="304"/>
      <c r="AE10" s="305"/>
      <c r="AF10" s="306"/>
      <c r="AG10" s="307"/>
      <c r="AH10" s="308"/>
      <c r="AI10" s="308"/>
      <c r="AJ10" s="308"/>
      <c r="AK10" s="308"/>
    </row>
    <row r="11" spans="1:37" s="55" customFormat="1" ht="16" customHeight="1">
      <c r="A11" s="295">
        <v>3</v>
      </c>
      <c r="B11" s="296"/>
      <c r="C11" s="297"/>
      <c r="D11" s="298"/>
      <c r="E11" s="298"/>
      <c r="F11" s="298"/>
      <c r="G11" s="298"/>
      <c r="H11" s="298"/>
      <c r="I11" s="298"/>
      <c r="J11" s="298"/>
      <c r="K11" s="298"/>
      <c r="L11" s="298"/>
      <c r="M11" s="298"/>
      <c r="N11" s="298"/>
      <c r="O11" s="298"/>
      <c r="P11" s="299"/>
      <c r="Q11" s="300"/>
      <c r="R11" s="299"/>
      <c r="S11" s="300"/>
      <c r="T11" s="299"/>
      <c r="U11" s="300"/>
      <c r="V11" s="299"/>
      <c r="W11" s="300"/>
      <c r="X11" s="299"/>
      <c r="Y11" s="300"/>
      <c r="Z11" s="352"/>
      <c r="AA11" s="353"/>
      <c r="AB11" s="353"/>
      <c r="AC11" s="354"/>
      <c r="AD11" s="304"/>
      <c r="AE11" s="305"/>
      <c r="AF11" s="306"/>
      <c r="AG11" s="307"/>
      <c r="AH11" s="308"/>
      <c r="AI11" s="308"/>
      <c r="AJ11" s="308"/>
      <c r="AK11" s="308"/>
    </row>
    <row r="12" spans="1:37" ht="16" customHeight="1">
      <c r="A12" s="295">
        <v>4</v>
      </c>
      <c r="B12" s="296"/>
      <c r="C12" s="297"/>
      <c r="D12" s="298"/>
      <c r="E12" s="298"/>
      <c r="F12" s="298"/>
      <c r="G12" s="298"/>
      <c r="H12" s="298"/>
      <c r="I12" s="298"/>
      <c r="J12" s="298"/>
      <c r="K12" s="298"/>
      <c r="L12" s="298"/>
      <c r="M12" s="298"/>
      <c r="N12" s="298"/>
      <c r="O12" s="298"/>
      <c r="P12" s="299"/>
      <c r="Q12" s="300"/>
      <c r="R12" s="299"/>
      <c r="S12" s="300"/>
      <c r="T12" s="299"/>
      <c r="U12" s="300"/>
      <c r="V12" s="299"/>
      <c r="W12" s="300"/>
      <c r="X12" s="299"/>
      <c r="Y12" s="300"/>
      <c r="Z12" s="301"/>
      <c r="AA12" s="302"/>
      <c r="AB12" s="302"/>
      <c r="AC12" s="303"/>
      <c r="AD12" s="304"/>
      <c r="AE12" s="305"/>
      <c r="AF12" s="306"/>
      <c r="AG12" s="307"/>
      <c r="AH12" s="308"/>
      <c r="AI12" s="308"/>
      <c r="AJ12" s="308"/>
      <c r="AK12" s="308"/>
    </row>
    <row r="13" spans="1:37" ht="16" customHeight="1">
      <c r="A13" s="295">
        <v>5</v>
      </c>
      <c r="B13" s="296"/>
      <c r="C13" s="297"/>
      <c r="D13" s="298"/>
      <c r="E13" s="298"/>
      <c r="F13" s="298"/>
      <c r="G13" s="298"/>
      <c r="H13" s="298"/>
      <c r="I13" s="298"/>
      <c r="J13" s="298"/>
      <c r="K13" s="298"/>
      <c r="L13" s="298"/>
      <c r="M13" s="298"/>
      <c r="N13" s="298"/>
      <c r="O13" s="298"/>
      <c r="P13" s="299"/>
      <c r="Q13" s="300"/>
      <c r="R13" s="299"/>
      <c r="S13" s="300"/>
      <c r="T13" s="299"/>
      <c r="U13" s="300"/>
      <c r="V13" s="299"/>
      <c r="W13" s="300"/>
      <c r="X13" s="299"/>
      <c r="Y13" s="300"/>
      <c r="Z13" s="301"/>
      <c r="AA13" s="302"/>
      <c r="AB13" s="302"/>
      <c r="AC13" s="303"/>
      <c r="AD13" s="304"/>
      <c r="AE13" s="305"/>
      <c r="AF13" s="306"/>
      <c r="AG13" s="307"/>
      <c r="AH13" s="308"/>
      <c r="AI13" s="308"/>
      <c r="AJ13" s="308"/>
      <c r="AK13" s="308"/>
    </row>
    <row r="14" spans="1:37" ht="16" customHeight="1">
      <c r="A14" s="295">
        <v>6</v>
      </c>
      <c r="B14" s="296"/>
      <c r="C14" s="297"/>
      <c r="D14" s="298"/>
      <c r="E14" s="298"/>
      <c r="F14" s="298"/>
      <c r="G14" s="298"/>
      <c r="H14" s="298"/>
      <c r="I14" s="298"/>
      <c r="J14" s="298"/>
      <c r="K14" s="298"/>
      <c r="L14" s="298"/>
      <c r="M14" s="298"/>
      <c r="N14" s="298"/>
      <c r="O14" s="298"/>
      <c r="P14" s="299"/>
      <c r="Q14" s="300"/>
      <c r="R14" s="299"/>
      <c r="S14" s="300"/>
      <c r="T14" s="299"/>
      <c r="U14" s="300"/>
      <c r="V14" s="299"/>
      <c r="W14" s="300"/>
      <c r="X14" s="299"/>
      <c r="Y14" s="300"/>
      <c r="Z14" s="301"/>
      <c r="AA14" s="302"/>
      <c r="AB14" s="302"/>
      <c r="AC14" s="303"/>
      <c r="AD14" s="304"/>
      <c r="AE14" s="305"/>
      <c r="AF14" s="306"/>
      <c r="AG14" s="307"/>
      <c r="AH14" s="308"/>
      <c r="AI14" s="308"/>
      <c r="AJ14" s="308"/>
      <c r="AK14" s="308"/>
    </row>
    <row r="15" spans="1:37" ht="16" customHeight="1">
      <c r="A15" s="295">
        <v>7</v>
      </c>
      <c r="B15" s="296"/>
      <c r="C15" s="297"/>
      <c r="D15" s="298"/>
      <c r="E15" s="298"/>
      <c r="F15" s="298"/>
      <c r="G15" s="298"/>
      <c r="H15" s="298"/>
      <c r="I15" s="298"/>
      <c r="J15" s="298"/>
      <c r="K15" s="298"/>
      <c r="L15" s="298"/>
      <c r="M15" s="298"/>
      <c r="N15" s="298"/>
      <c r="O15" s="298"/>
      <c r="P15" s="299"/>
      <c r="Q15" s="300"/>
      <c r="R15" s="299"/>
      <c r="S15" s="300"/>
      <c r="T15" s="299"/>
      <c r="U15" s="300"/>
      <c r="V15" s="299"/>
      <c r="W15" s="300"/>
      <c r="X15" s="299"/>
      <c r="Y15" s="300"/>
      <c r="Z15" s="301"/>
      <c r="AA15" s="302"/>
      <c r="AB15" s="302"/>
      <c r="AC15" s="303"/>
      <c r="AD15" s="304"/>
      <c r="AE15" s="305"/>
      <c r="AF15" s="306"/>
      <c r="AG15" s="307"/>
      <c r="AH15" s="308"/>
      <c r="AI15" s="308"/>
      <c r="AJ15" s="308"/>
      <c r="AK15" s="308"/>
    </row>
    <row r="16" spans="1:37" ht="16" customHeight="1">
      <c r="A16" s="295">
        <v>8</v>
      </c>
      <c r="B16" s="296"/>
      <c r="C16" s="297"/>
      <c r="D16" s="298"/>
      <c r="E16" s="298"/>
      <c r="F16" s="298"/>
      <c r="G16" s="298"/>
      <c r="H16" s="298"/>
      <c r="I16" s="298"/>
      <c r="J16" s="298"/>
      <c r="K16" s="298"/>
      <c r="L16" s="298"/>
      <c r="M16" s="298"/>
      <c r="N16" s="298"/>
      <c r="O16" s="298"/>
      <c r="P16" s="299"/>
      <c r="Q16" s="300"/>
      <c r="R16" s="299"/>
      <c r="S16" s="300"/>
      <c r="T16" s="299"/>
      <c r="U16" s="300"/>
      <c r="V16" s="299"/>
      <c r="W16" s="300"/>
      <c r="X16" s="299"/>
      <c r="Y16" s="300"/>
      <c r="Z16" s="301"/>
      <c r="AA16" s="302"/>
      <c r="AB16" s="302"/>
      <c r="AC16" s="303"/>
      <c r="AD16" s="304"/>
      <c r="AE16" s="305"/>
      <c r="AF16" s="306"/>
      <c r="AG16" s="307"/>
      <c r="AH16" s="308"/>
      <c r="AI16" s="308"/>
      <c r="AJ16" s="308"/>
      <c r="AK16" s="308"/>
    </row>
    <row r="17" spans="1:37" ht="16" customHeight="1">
      <c r="A17" s="295">
        <v>9</v>
      </c>
      <c r="B17" s="296"/>
      <c r="C17" s="297"/>
      <c r="D17" s="298"/>
      <c r="E17" s="298"/>
      <c r="F17" s="298"/>
      <c r="G17" s="298"/>
      <c r="H17" s="298"/>
      <c r="I17" s="298"/>
      <c r="J17" s="298"/>
      <c r="K17" s="298"/>
      <c r="L17" s="298"/>
      <c r="M17" s="298"/>
      <c r="N17" s="298"/>
      <c r="O17" s="298"/>
      <c r="P17" s="299"/>
      <c r="Q17" s="300"/>
      <c r="R17" s="299"/>
      <c r="S17" s="300"/>
      <c r="T17" s="299"/>
      <c r="U17" s="300"/>
      <c r="V17" s="299"/>
      <c r="W17" s="300"/>
      <c r="X17" s="299"/>
      <c r="Y17" s="300"/>
      <c r="Z17" s="301"/>
      <c r="AA17" s="302"/>
      <c r="AB17" s="302"/>
      <c r="AC17" s="303"/>
      <c r="AD17" s="304"/>
      <c r="AE17" s="305"/>
      <c r="AF17" s="306"/>
      <c r="AG17" s="307"/>
      <c r="AH17" s="308"/>
      <c r="AI17" s="308"/>
      <c r="AJ17" s="308"/>
      <c r="AK17" s="308"/>
    </row>
    <row r="18" spans="1:37" ht="16" customHeight="1">
      <c r="A18" s="295">
        <v>10</v>
      </c>
      <c r="B18" s="296"/>
      <c r="C18" s="297"/>
      <c r="D18" s="298"/>
      <c r="E18" s="298"/>
      <c r="F18" s="298"/>
      <c r="G18" s="298"/>
      <c r="H18" s="298"/>
      <c r="I18" s="298"/>
      <c r="J18" s="298"/>
      <c r="K18" s="298"/>
      <c r="L18" s="298"/>
      <c r="M18" s="298"/>
      <c r="N18" s="298"/>
      <c r="O18" s="298"/>
      <c r="P18" s="299"/>
      <c r="Q18" s="300"/>
      <c r="R18" s="299"/>
      <c r="S18" s="300"/>
      <c r="T18" s="299"/>
      <c r="U18" s="300"/>
      <c r="V18" s="299"/>
      <c r="W18" s="300"/>
      <c r="X18" s="299"/>
      <c r="Y18" s="300"/>
      <c r="Z18" s="301"/>
      <c r="AA18" s="302"/>
      <c r="AB18" s="302"/>
      <c r="AC18" s="303"/>
      <c r="AD18" s="304"/>
      <c r="AE18" s="305"/>
      <c r="AF18" s="306"/>
      <c r="AG18" s="307"/>
      <c r="AH18" s="308"/>
      <c r="AI18" s="308"/>
      <c r="AJ18" s="308"/>
      <c r="AK18" s="308"/>
    </row>
    <row r="19" spans="1:37" ht="16" customHeight="1">
      <c r="A19" s="295">
        <v>11</v>
      </c>
      <c r="B19" s="296"/>
      <c r="C19" s="297"/>
      <c r="D19" s="298"/>
      <c r="E19" s="298"/>
      <c r="F19" s="298"/>
      <c r="G19" s="298"/>
      <c r="H19" s="298"/>
      <c r="I19" s="298"/>
      <c r="J19" s="298"/>
      <c r="K19" s="298"/>
      <c r="L19" s="298"/>
      <c r="M19" s="298"/>
      <c r="N19" s="298"/>
      <c r="O19" s="298"/>
      <c r="P19" s="299"/>
      <c r="Q19" s="300"/>
      <c r="R19" s="299"/>
      <c r="S19" s="300"/>
      <c r="T19" s="299"/>
      <c r="U19" s="300"/>
      <c r="V19" s="299"/>
      <c r="W19" s="300"/>
      <c r="X19" s="299"/>
      <c r="Y19" s="300"/>
      <c r="Z19" s="301"/>
      <c r="AA19" s="302"/>
      <c r="AB19" s="302"/>
      <c r="AC19" s="303"/>
      <c r="AD19" s="304"/>
      <c r="AE19" s="305"/>
      <c r="AF19" s="306"/>
      <c r="AG19" s="307"/>
      <c r="AH19" s="308"/>
      <c r="AI19" s="308"/>
      <c r="AJ19" s="308"/>
      <c r="AK19" s="308"/>
    </row>
    <row r="20" spans="1:37" ht="16" customHeight="1">
      <c r="A20" s="295">
        <v>12</v>
      </c>
      <c r="B20" s="296"/>
      <c r="C20" s="297"/>
      <c r="D20" s="298"/>
      <c r="E20" s="298"/>
      <c r="F20" s="298"/>
      <c r="G20" s="298"/>
      <c r="H20" s="298"/>
      <c r="I20" s="298"/>
      <c r="J20" s="298"/>
      <c r="K20" s="298"/>
      <c r="L20" s="298"/>
      <c r="M20" s="298"/>
      <c r="N20" s="298"/>
      <c r="O20" s="298"/>
      <c r="P20" s="299"/>
      <c r="Q20" s="300"/>
      <c r="R20" s="299"/>
      <c r="S20" s="300"/>
      <c r="T20" s="299"/>
      <c r="U20" s="300"/>
      <c r="V20" s="299"/>
      <c r="W20" s="300"/>
      <c r="X20" s="299"/>
      <c r="Y20" s="300"/>
      <c r="Z20" s="301"/>
      <c r="AA20" s="302"/>
      <c r="AB20" s="302"/>
      <c r="AC20" s="303"/>
      <c r="AD20" s="304"/>
      <c r="AE20" s="305"/>
      <c r="AF20" s="306"/>
      <c r="AG20" s="307"/>
      <c r="AH20" s="308"/>
      <c r="AI20" s="308"/>
      <c r="AJ20" s="308"/>
      <c r="AK20" s="308"/>
    </row>
    <row r="21" spans="1:37" ht="16" customHeight="1">
      <c r="A21" s="295">
        <v>13</v>
      </c>
      <c r="B21" s="296"/>
      <c r="C21" s="297"/>
      <c r="D21" s="298"/>
      <c r="E21" s="298"/>
      <c r="F21" s="298"/>
      <c r="G21" s="298"/>
      <c r="H21" s="298"/>
      <c r="I21" s="298"/>
      <c r="J21" s="298"/>
      <c r="K21" s="298"/>
      <c r="L21" s="298"/>
      <c r="M21" s="298"/>
      <c r="N21" s="298"/>
      <c r="O21" s="298"/>
      <c r="P21" s="299"/>
      <c r="Q21" s="300"/>
      <c r="R21" s="299"/>
      <c r="S21" s="300"/>
      <c r="T21" s="299"/>
      <c r="U21" s="300"/>
      <c r="V21" s="299"/>
      <c r="W21" s="300"/>
      <c r="X21" s="299"/>
      <c r="Y21" s="300"/>
      <c r="Z21" s="301"/>
      <c r="AA21" s="302"/>
      <c r="AB21" s="302"/>
      <c r="AC21" s="303"/>
      <c r="AD21" s="304"/>
      <c r="AE21" s="305"/>
      <c r="AF21" s="306"/>
      <c r="AG21" s="307"/>
      <c r="AH21" s="308"/>
      <c r="AI21" s="308"/>
      <c r="AJ21" s="308"/>
      <c r="AK21" s="308"/>
    </row>
    <row r="22" spans="1:37" ht="16" customHeight="1">
      <c r="A22" s="295">
        <v>14</v>
      </c>
      <c r="B22" s="296"/>
      <c r="C22" s="297"/>
      <c r="D22" s="298"/>
      <c r="E22" s="298"/>
      <c r="F22" s="298"/>
      <c r="G22" s="298"/>
      <c r="H22" s="298"/>
      <c r="I22" s="298"/>
      <c r="J22" s="298"/>
      <c r="K22" s="298"/>
      <c r="L22" s="298"/>
      <c r="M22" s="298"/>
      <c r="N22" s="298"/>
      <c r="O22" s="298"/>
      <c r="P22" s="299"/>
      <c r="Q22" s="300"/>
      <c r="R22" s="299"/>
      <c r="S22" s="300"/>
      <c r="T22" s="299"/>
      <c r="U22" s="300"/>
      <c r="V22" s="299"/>
      <c r="W22" s="300"/>
      <c r="X22" s="299"/>
      <c r="Y22" s="300"/>
      <c r="Z22" s="301"/>
      <c r="AA22" s="302"/>
      <c r="AB22" s="302"/>
      <c r="AC22" s="303"/>
      <c r="AD22" s="304"/>
      <c r="AE22" s="305"/>
      <c r="AF22" s="306"/>
      <c r="AG22" s="307"/>
      <c r="AH22" s="308"/>
      <c r="AI22" s="308"/>
      <c r="AJ22" s="308"/>
      <c r="AK22" s="308"/>
    </row>
    <row r="23" spans="1:37" ht="16" customHeight="1">
      <c r="A23" s="295">
        <v>15</v>
      </c>
      <c r="B23" s="296"/>
      <c r="C23" s="297"/>
      <c r="D23" s="298"/>
      <c r="E23" s="298"/>
      <c r="F23" s="298"/>
      <c r="G23" s="298"/>
      <c r="H23" s="298"/>
      <c r="I23" s="298"/>
      <c r="J23" s="298"/>
      <c r="K23" s="298"/>
      <c r="L23" s="298"/>
      <c r="M23" s="298"/>
      <c r="N23" s="298"/>
      <c r="O23" s="298"/>
      <c r="P23" s="299"/>
      <c r="Q23" s="300"/>
      <c r="R23" s="299"/>
      <c r="S23" s="300"/>
      <c r="T23" s="299"/>
      <c r="U23" s="300"/>
      <c r="V23" s="299"/>
      <c r="W23" s="300"/>
      <c r="X23" s="299"/>
      <c r="Y23" s="300"/>
      <c r="Z23" s="301"/>
      <c r="AA23" s="302"/>
      <c r="AB23" s="302"/>
      <c r="AC23" s="303"/>
      <c r="AD23" s="304"/>
      <c r="AE23" s="305"/>
      <c r="AF23" s="306"/>
      <c r="AG23" s="307"/>
      <c r="AH23" s="308"/>
      <c r="AI23" s="308"/>
      <c r="AJ23" s="308"/>
      <c r="AK23" s="308"/>
    </row>
    <row r="24" spans="1:37" ht="16" customHeight="1">
      <c r="A24" s="295">
        <v>16</v>
      </c>
      <c r="B24" s="296"/>
      <c r="C24" s="297"/>
      <c r="D24" s="298"/>
      <c r="E24" s="298"/>
      <c r="F24" s="298"/>
      <c r="G24" s="298"/>
      <c r="H24" s="298"/>
      <c r="I24" s="298"/>
      <c r="J24" s="298"/>
      <c r="K24" s="298"/>
      <c r="L24" s="298"/>
      <c r="M24" s="298"/>
      <c r="N24" s="298"/>
      <c r="O24" s="298"/>
      <c r="P24" s="299"/>
      <c r="Q24" s="300"/>
      <c r="R24" s="299"/>
      <c r="S24" s="300"/>
      <c r="T24" s="299"/>
      <c r="U24" s="300"/>
      <c r="V24" s="299"/>
      <c r="W24" s="300"/>
      <c r="X24" s="299"/>
      <c r="Y24" s="300"/>
      <c r="Z24" s="301"/>
      <c r="AA24" s="302"/>
      <c r="AB24" s="302"/>
      <c r="AC24" s="303"/>
      <c r="AD24" s="304"/>
      <c r="AE24" s="305"/>
      <c r="AF24" s="306"/>
      <c r="AG24" s="307"/>
      <c r="AH24" s="308"/>
      <c r="AI24" s="308"/>
      <c r="AJ24" s="308"/>
      <c r="AK24" s="308"/>
    </row>
    <row r="25" spans="1:37" ht="16" customHeight="1">
      <c r="A25" s="295">
        <v>17</v>
      </c>
      <c r="B25" s="296"/>
      <c r="C25" s="297"/>
      <c r="D25" s="298"/>
      <c r="E25" s="298"/>
      <c r="F25" s="298"/>
      <c r="G25" s="298"/>
      <c r="H25" s="298"/>
      <c r="I25" s="298"/>
      <c r="J25" s="298"/>
      <c r="K25" s="298"/>
      <c r="L25" s="298"/>
      <c r="M25" s="298"/>
      <c r="N25" s="298"/>
      <c r="O25" s="298"/>
      <c r="P25" s="299"/>
      <c r="Q25" s="300"/>
      <c r="R25" s="299"/>
      <c r="S25" s="300"/>
      <c r="T25" s="299"/>
      <c r="U25" s="300"/>
      <c r="V25" s="299"/>
      <c r="W25" s="300"/>
      <c r="X25" s="299"/>
      <c r="Y25" s="300"/>
      <c r="Z25" s="301"/>
      <c r="AA25" s="302"/>
      <c r="AB25" s="302"/>
      <c r="AC25" s="303"/>
      <c r="AD25" s="304"/>
      <c r="AE25" s="305"/>
      <c r="AF25" s="306"/>
      <c r="AG25" s="307"/>
      <c r="AH25" s="308"/>
      <c r="AI25" s="308"/>
      <c r="AJ25" s="308"/>
      <c r="AK25" s="308"/>
    </row>
    <row r="26" spans="1:37" ht="16" customHeight="1">
      <c r="A26" s="295">
        <v>18</v>
      </c>
      <c r="B26" s="296"/>
      <c r="C26" s="297"/>
      <c r="D26" s="298"/>
      <c r="E26" s="298"/>
      <c r="F26" s="298"/>
      <c r="G26" s="298"/>
      <c r="H26" s="298"/>
      <c r="I26" s="298"/>
      <c r="J26" s="298"/>
      <c r="K26" s="298"/>
      <c r="L26" s="298"/>
      <c r="M26" s="298"/>
      <c r="N26" s="298"/>
      <c r="O26" s="298"/>
      <c r="P26" s="299"/>
      <c r="Q26" s="300"/>
      <c r="R26" s="299"/>
      <c r="S26" s="300"/>
      <c r="T26" s="299"/>
      <c r="U26" s="300"/>
      <c r="V26" s="299"/>
      <c r="W26" s="300"/>
      <c r="X26" s="299"/>
      <c r="Y26" s="300"/>
      <c r="Z26" s="301"/>
      <c r="AA26" s="302"/>
      <c r="AB26" s="302"/>
      <c r="AC26" s="303"/>
      <c r="AD26" s="304"/>
      <c r="AE26" s="305"/>
      <c r="AF26" s="306"/>
      <c r="AG26" s="307"/>
      <c r="AH26" s="308"/>
      <c r="AI26" s="308"/>
      <c r="AJ26" s="308"/>
      <c r="AK26" s="308"/>
    </row>
    <row r="27" spans="1:37" ht="16" customHeight="1">
      <c r="A27" s="295">
        <v>19</v>
      </c>
      <c r="B27" s="296"/>
      <c r="C27" s="297"/>
      <c r="D27" s="298"/>
      <c r="E27" s="298"/>
      <c r="F27" s="298"/>
      <c r="G27" s="298"/>
      <c r="H27" s="298"/>
      <c r="I27" s="298"/>
      <c r="J27" s="298"/>
      <c r="K27" s="298"/>
      <c r="L27" s="298"/>
      <c r="M27" s="298"/>
      <c r="N27" s="298"/>
      <c r="O27" s="298"/>
      <c r="P27" s="299"/>
      <c r="Q27" s="300"/>
      <c r="R27" s="299"/>
      <c r="S27" s="300"/>
      <c r="T27" s="299"/>
      <c r="U27" s="300"/>
      <c r="V27" s="299"/>
      <c r="W27" s="300"/>
      <c r="X27" s="299"/>
      <c r="Y27" s="300"/>
      <c r="Z27" s="301"/>
      <c r="AA27" s="302"/>
      <c r="AB27" s="302"/>
      <c r="AC27" s="303"/>
      <c r="AD27" s="304"/>
      <c r="AE27" s="305"/>
      <c r="AF27" s="306"/>
      <c r="AG27" s="307"/>
      <c r="AH27" s="308"/>
      <c r="AI27" s="308"/>
      <c r="AJ27" s="308"/>
      <c r="AK27" s="308"/>
    </row>
    <row r="28" spans="1:37" ht="16" customHeight="1">
      <c r="A28" s="295">
        <v>20</v>
      </c>
      <c r="B28" s="296"/>
      <c r="C28" s="297"/>
      <c r="D28" s="298"/>
      <c r="E28" s="298"/>
      <c r="F28" s="298"/>
      <c r="G28" s="298"/>
      <c r="H28" s="298"/>
      <c r="I28" s="298"/>
      <c r="J28" s="298"/>
      <c r="K28" s="298"/>
      <c r="L28" s="298"/>
      <c r="M28" s="298"/>
      <c r="N28" s="298"/>
      <c r="O28" s="298"/>
      <c r="P28" s="299"/>
      <c r="Q28" s="300"/>
      <c r="R28" s="299"/>
      <c r="S28" s="300"/>
      <c r="T28" s="299"/>
      <c r="U28" s="300"/>
      <c r="V28" s="299"/>
      <c r="W28" s="300"/>
      <c r="X28" s="299"/>
      <c r="Y28" s="300"/>
      <c r="Z28" s="301"/>
      <c r="AA28" s="302"/>
      <c r="AB28" s="302"/>
      <c r="AC28" s="303"/>
      <c r="AD28" s="304"/>
      <c r="AE28" s="305"/>
      <c r="AF28" s="306"/>
      <c r="AG28" s="307"/>
      <c r="AH28" s="308"/>
      <c r="AI28" s="308"/>
      <c r="AJ28" s="308"/>
      <c r="AK28" s="308"/>
    </row>
    <row r="29" spans="1:37" ht="16" customHeight="1">
      <c r="A29" s="295">
        <v>21</v>
      </c>
      <c r="B29" s="296"/>
      <c r="C29" s="297"/>
      <c r="D29" s="298"/>
      <c r="E29" s="298"/>
      <c r="F29" s="298"/>
      <c r="G29" s="298"/>
      <c r="H29" s="298"/>
      <c r="I29" s="298"/>
      <c r="J29" s="298"/>
      <c r="K29" s="298"/>
      <c r="L29" s="298"/>
      <c r="M29" s="298"/>
      <c r="N29" s="298"/>
      <c r="O29" s="298"/>
      <c r="P29" s="299"/>
      <c r="Q29" s="300"/>
      <c r="R29" s="299"/>
      <c r="S29" s="300"/>
      <c r="T29" s="299"/>
      <c r="U29" s="300"/>
      <c r="V29" s="299"/>
      <c r="W29" s="300"/>
      <c r="X29" s="299"/>
      <c r="Y29" s="300"/>
      <c r="Z29" s="301"/>
      <c r="AA29" s="302"/>
      <c r="AB29" s="302"/>
      <c r="AC29" s="303"/>
      <c r="AD29" s="304"/>
      <c r="AE29" s="305"/>
      <c r="AF29" s="306"/>
      <c r="AG29" s="307"/>
      <c r="AH29" s="308"/>
      <c r="AI29" s="308"/>
      <c r="AJ29" s="308"/>
      <c r="AK29" s="308"/>
    </row>
    <row r="30" spans="1:37" ht="16" customHeight="1">
      <c r="A30" s="295">
        <v>22</v>
      </c>
      <c r="B30" s="296"/>
      <c r="C30" s="297"/>
      <c r="D30" s="298"/>
      <c r="E30" s="298"/>
      <c r="F30" s="298"/>
      <c r="G30" s="298"/>
      <c r="H30" s="298"/>
      <c r="I30" s="298"/>
      <c r="J30" s="298"/>
      <c r="K30" s="298"/>
      <c r="L30" s="298"/>
      <c r="M30" s="298"/>
      <c r="N30" s="298"/>
      <c r="O30" s="298"/>
      <c r="P30" s="299"/>
      <c r="Q30" s="300"/>
      <c r="R30" s="299"/>
      <c r="S30" s="300"/>
      <c r="T30" s="299"/>
      <c r="U30" s="300"/>
      <c r="V30" s="299"/>
      <c r="W30" s="300"/>
      <c r="X30" s="299"/>
      <c r="Y30" s="300"/>
      <c r="Z30" s="301"/>
      <c r="AA30" s="302"/>
      <c r="AB30" s="302"/>
      <c r="AC30" s="303"/>
      <c r="AD30" s="304"/>
      <c r="AE30" s="305"/>
      <c r="AF30" s="306"/>
      <c r="AG30" s="307"/>
      <c r="AH30" s="308"/>
      <c r="AI30" s="308"/>
      <c r="AJ30" s="308"/>
      <c r="AK30" s="308"/>
    </row>
    <row r="31" spans="1:37" ht="16" customHeight="1">
      <c r="A31" s="295">
        <v>23</v>
      </c>
      <c r="B31" s="296"/>
      <c r="C31" s="297"/>
      <c r="D31" s="298"/>
      <c r="E31" s="298"/>
      <c r="F31" s="298"/>
      <c r="G31" s="298"/>
      <c r="H31" s="298"/>
      <c r="I31" s="298"/>
      <c r="J31" s="298"/>
      <c r="K31" s="298"/>
      <c r="L31" s="298"/>
      <c r="M31" s="298"/>
      <c r="N31" s="298"/>
      <c r="O31" s="298"/>
      <c r="P31" s="299"/>
      <c r="Q31" s="300"/>
      <c r="R31" s="299"/>
      <c r="S31" s="300"/>
      <c r="T31" s="299"/>
      <c r="U31" s="300"/>
      <c r="V31" s="299"/>
      <c r="W31" s="300"/>
      <c r="X31" s="299"/>
      <c r="Y31" s="300"/>
      <c r="Z31" s="301"/>
      <c r="AA31" s="302"/>
      <c r="AB31" s="302"/>
      <c r="AC31" s="303"/>
      <c r="AD31" s="304"/>
      <c r="AE31" s="305"/>
      <c r="AF31" s="306"/>
      <c r="AG31" s="307"/>
      <c r="AH31" s="308"/>
      <c r="AI31" s="308"/>
      <c r="AJ31" s="308"/>
      <c r="AK31" s="308"/>
    </row>
    <row r="32" spans="1:37" ht="16" customHeight="1">
      <c r="A32" s="295">
        <v>24</v>
      </c>
      <c r="B32" s="296"/>
      <c r="C32" s="297"/>
      <c r="D32" s="298"/>
      <c r="E32" s="298"/>
      <c r="F32" s="298"/>
      <c r="G32" s="298"/>
      <c r="H32" s="298"/>
      <c r="I32" s="298"/>
      <c r="J32" s="298"/>
      <c r="K32" s="298"/>
      <c r="L32" s="298"/>
      <c r="M32" s="298"/>
      <c r="N32" s="298"/>
      <c r="O32" s="298"/>
      <c r="P32" s="299"/>
      <c r="Q32" s="300"/>
      <c r="R32" s="299"/>
      <c r="S32" s="300"/>
      <c r="T32" s="299"/>
      <c r="U32" s="300"/>
      <c r="V32" s="299"/>
      <c r="W32" s="300"/>
      <c r="X32" s="299"/>
      <c r="Y32" s="300"/>
      <c r="Z32" s="301"/>
      <c r="AA32" s="302"/>
      <c r="AB32" s="302"/>
      <c r="AC32" s="303"/>
      <c r="AD32" s="304"/>
      <c r="AE32" s="305"/>
      <c r="AF32" s="306"/>
      <c r="AG32" s="307"/>
      <c r="AH32" s="308"/>
      <c r="AI32" s="308"/>
      <c r="AJ32" s="308"/>
      <c r="AK32" s="308"/>
    </row>
    <row r="33" spans="1:37" ht="16" customHeight="1">
      <c r="A33" s="295">
        <v>25</v>
      </c>
      <c r="B33" s="296"/>
      <c r="C33" s="297"/>
      <c r="D33" s="298"/>
      <c r="E33" s="298"/>
      <c r="F33" s="298"/>
      <c r="G33" s="298"/>
      <c r="H33" s="298"/>
      <c r="I33" s="298"/>
      <c r="J33" s="298"/>
      <c r="K33" s="298"/>
      <c r="L33" s="298"/>
      <c r="M33" s="298"/>
      <c r="N33" s="298"/>
      <c r="O33" s="298"/>
      <c r="P33" s="299"/>
      <c r="Q33" s="300"/>
      <c r="R33" s="299"/>
      <c r="S33" s="300"/>
      <c r="T33" s="299"/>
      <c r="U33" s="300"/>
      <c r="V33" s="299"/>
      <c r="W33" s="300"/>
      <c r="X33" s="299"/>
      <c r="Y33" s="300"/>
      <c r="Z33" s="301"/>
      <c r="AA33" s="302"/>
      <c r="AB33" s="302"/>
      <c r="AC33" s="303"/>
      <c r="AD33" s="304"/>
      <c r="AE33" s="305"/>
      <c r="AF33" s="306"/>
      <c r="AG33" s="307"/>
      <c r="AH33" s="308"/>
      <c r="AI33" s="308"/>
      <c r="AJ33" s="308"/>
      <c r="AK33" s="308"/>
    </row>
    <row r="34" spans="1:37" ht="16" customHeight="1">
      <c r="A34" s="295">
        <v>26</v>
      </c>
      <c r="B34" s="296"/>
      <c r="C34" s="297"/>
      <c r="D34" s="298"/>
      <c r="E34" s="298"/>
      <c r="F34" s="298"/>
      <c r="G34" s="298"/>
      <c r="H34" s="298"/>
      <c r="I34" s="298"/>
      <c r="J34" s="298"/>
      <c r="K34" s="298"/>
      <c r="L34" s="298"/>
      <c r="M34" s="298"/>
      <c r="N34" s="298"/>
      <c r="O34" s="298"/>
      <c r="P34" s="299"/>
      <c r="Q34" s="300"/>
      <c r="R34" s="299"/>
      <c r="S34" s="300"/>
      <c r="T34" s="299"/>
      <c r="U34" s="300"/>
      <c r="V34" s="299"/>
      <c r="W34" s="300"/>
      <c r="X34" s="299"/>
      <c r="Y34" s="300"/>
      <c r="Z34" s="301"/>
      <c r="AA34" s="302"/>
      <c r="AB34" s="302"/>
      <c r="AC34" s="303"/>
      <c r="AD34" s="304"/>
      <c r="AE34" s="305"/>
      <c r="AF34" s="306"/>
      <c r="AG34" s="307"/>
      <c r="AH34" s="308"/>
      <c r="AI34" s="308"/>
      <c r="AJ34" s="308"/>
      <c r="AK34" s="308"/>
    </row>
    <row r="35" spans="1:37" ht="16" customHeight="1">
      <c r="A35" s="295">
        <v>27</v>
      </c>
      <c r="B35" s="296"/>
      <c r="C35" s="297"/>
      <c r="D35" s="298"/>
      <c r="E35" s="298"/>
      <c r="F35" s="298"/>
      <c r="G35" s="298"/>
      <c r="H35" s="298"/>
      <c r="I35" s="298"/>
      <c r="J35" s="298"/>
      <c r="K35" s="298"/>
      <c r="L35" s="298"/>
      <c r="M35" s="298"/>
      <c r="N35" s="298"/>
      <c r="O35" s="298"/>
      <c r="P35" s="299"/>
      <c r="Q35" s="300"/>
      <c r="R35" s="299"/>
      <c r="S35" s="300"/>
      <c r="T35" s="299"/>
      <c r="U35" s="300"/>
      <c r="V35" s="299"/>
      <c r="W35" s="300"/>
      <c r="X35" s="299"/>
      <c r="Y35" s="300"/>
      <c r="Z35" s="301"/>
      <c r="AA35" s="302"/>
      <c r="AB35" s="302"/>
      <c r="AC35" s="303"/>
      <c r="AD35" s="304"/>
      <c r="AE35" s="305"/>
      <c r="AF35" s="306"/>
      <c r="AG35" s="307"/>
      <c r="AH35" s="308"/>
      <c r="AI35" s="308"/>
      <c r="AJ35" s="308"/>
      <c r="AK35" s="308"/>
    </row>
    <row r="36" spans="1:37" ht="16" customHeight="1">
      <c r="A36" s="295">
        <v>28</v>
      </c>
      <c r="B36" s="296"/>
      <c r="C36" s="297"/>
      <c r="D36" s="298"/>
      <c r="E36" s="298"/>
      <c r="F36" s="298"/>
      <c r="G36" s="298"/>
      <c r="H36" s="298"/>
      <c r="I36" s="298"/>
      <c r="J36" s="298"/>
      <c r="K36" s="298"/>
      <c r="L36" s="298"/>
      <c r="M36" s="298"/>
      <c r="N36" s="298"/>
      <c r="O36" s="298"/>
      <c r="P36" s="299"/>
      <c r="Q36" s="300"/>
      <c r="R36" s="299"/>
      <c r="S36" s="300"/>
      <c r="T36" s="299"/>
      <c r="U36" s="300"/>
      <c r="V36" s="299"/>
      <c r="W36" s="300"/>
      <c r="X36" s="299"/>
      <c r="Y36" s="300"/>
      <c r="Z36" s="301"/>
      <c r="AA36" s="302"/>
      <c r="AB36" s="302"/>
      <c r="AC36" s="303"/>
      <c r="AD36" s="304"/>
      <c r="AE36" s="305"/>
      <c r="AF36" s="306"/>
      <c r="AG36" s="307"/>
      <c r="AH36" s="308"/>
      <c r="AI36" s="308"/>
      <c r="AJ36" s="308"/>
      <c r="AK36" s="308"/>
    </row>
    <row r="37" spans="1:37" ht="16" customHeight="1">
      <c r="A37" s="295">
        <v>29</v>
      </c>
      <c r="B37" s="296"/>
      <c r="C37" s="297"/>
      <c r="D37" s="298"/>
      <c r="E37" s="298"/>
      <c r="F37" s="298"/>
      <c r="G37" s="298"/>
      <c r="H37" s="298"/>
      <c r="I37" s="298"/>
      <c r="J37" s="298"/>
      <c r="K37" s="298"/>
      <c r="L37" s="298"/>
      <c r="M37" s="298"/>
      <c r="N37" s="298"/>
      <c r="O37" s="298"/>
      <c r="P37" s="299"/>
      <c r="Q37" s="300"/>
      <c r="R37" s="299"/>
      <c r="S37" s="300"/>
      <c r="T37" s="299"/>
      <c r="U37" s="300"/>
      <c r="V37" s="299"/>
      <c r="W37" s="300"/>
      <c r="X37" s="299"/>
      <c r="Y37" s="300"/>
      <c r="Z37" s="301"/>
      <c r="AA37" s="302"/>
      <c r="AB37" s="302"/>
      <c r="AC37" s="303"/>
      <c r="AD37" s="304"/>
      <c r="AE37" s="305"/>
      <c r="AF37" s="306"/>
      <c r="AG37" s="307"/>
      <c r="AH37" s="308"/>
      <c r="AI37" s="308"/>
      <c r="AJ37" s="308"/>
      <c r="AK37" s="308"/>
    </row>
    <row r="38" spans="1:37" ht="16" customHeight="1">
      <c r="A38" s="295">
        <v>30</v>
      </c>
      <c r="B38" s="296"/>
      <c r="C38" s="297"/>
      <c r="D38" s="298"/>
      <c r="E38" s="298"/>
      <c r="F38" s="298"/>
      <c r="G38" s="298"/>
      <c r="H38" s="298"/>
      <c r="I38" s="298"/>
      <c r="J38" s="298"/>
      <c r="K38" s="298"/>
      <c r="L38" s="298"/>
      <c r="M38" s="298"/>
      <c r="N38" s="298"/>
      <c r="O38" s="298"/>
      <c r="P38" s="299"/>
      <c r="Q38" s="300"/>
      <c r="R38" s="299"/>
      <c r="S38" s="300"/>
      <c r="T38" s="299"/>
      <c r="U38" s="300"/>
      <c r="V38" s="299"/>
      <c r="W38" s="300"/>
      <c r="X38" s="299"/>
      <c r="Y38" s="300"/>
      <c r="Z38" s="301"/>
      <c r="AA38" s="302"/>
      <c r="AB38" s="302"/>
      <c r="AC38" s="303"/>
      <c r="AD38" s="304"/>
      <c r="AE38" s="305"/>
      <c r="AF38" s="306"/>
      <c r="AG38" s="307"/>
      <c r="AH38" s="308"/>
      <c r="AI38" s="308"/>
      <c r="AJ38" s="308"/>
      <c r="AK38" s="308"/>
    </row>
    <row r="39" spans="1:37" ht="16" customHeight="1">
      <c r="A39" s="295">
        <v>31</v>
      </c>
      <c r="B39" s="296"/>
      <c r="C39" s="297"/>
      <c r="D39" s="298"/>
      <c r="E39" s="298"/>
      <c r="F39" s="298"/>
      <c r="G39" s="298"/>
      <c r="H39" s="298"/>
      <c r="I39" s="298"/>
      <c r="J39" s="298"/>
      <c r="K39" s="298"/>
      <c r="L39" s="298"/>
      <c r="M39" s="298"/>
      <c r="N39" s="298"/>
      <c r="O39" s="298"/>
      <c r="P39" s="299"/>
      <c r="Q39" s="300"/>
      <c r="R39" s="299"/>
      <c r="S39" s="300"/>
      <c r="T39" s="299"/>
      <c r="U39" s="300"/>
      <c r="V39" s="299"/>
      <c r="W39" s="300"/>
      <c r="X39" s="299"/>
      <c r="Y39" s="300"/>
      <c r="Z39" s="301"/>
      <c r="AA39" s="302"/>
      <c r="AB39" s="302"/>
      <c r="AC39" s="303"/>
      <c r="AD39" s="304"/>
      <c r="AE39" s="305"/>
      <c r="AF39" s="306"/>
      <c r="AG39" s="307"/>
      <c r="AH39" s="308"/>
      <c r="AI39" s="308"/>
      <c r="AJ39" s="308"/>
      <c r="AK39" s="308"/>
    </row>
    <row r="40" spans="1:37" ht="16" customHeight="1">
      <c r="A40" s="295">
        <v>32</v>
      </c>
      <c r="B40" s="296"/>
      <c r="C40" s="297"/>
      <c r="D40" s="298"/>
      <c r="E40" s="298"/>
      <c r="F40" s="298"/>
      <c r="G40" s="298"/>
      <c r="H40" s="298"/>
      <c r="I40" s="298"/>
      <c r="J40" s="298"/>
      <c r="K40" s="298"/>
      <c r="L40" s="298"/>
      <c r="M40" s="298"/>
      <c r="N40" s="298"/>
      <c r="O40" s="298"/>
      <c r="P40" s="299"/>
      <c r="Q40" s="300"/>
      <c r="R40" s="299"/>
      <c r="S40" s="300"/>
      <c r="T40" s="299"/>
      <c r="U40" s="300"/>
      <c r="V40" s="299"/>
      <c r="W40" s="300"/>
      <c r="X40" s="299"/>
      <c r="Y40" s="300"/>
      <c r="Z40" s="301"/>
      <c r="AA40" s="302"/>
      <c r="AB40" s="302"/>
      <c r="AC40" s="303"/>
      <c r="AD40" s="304"/>
      <c r="AE40" s="305"/>
      <c r="AF40" s="306"/>
      <c r="AG40" s="307"/>
      <c r="AH40" s="308"/>
      <c r="AI40" s="308"/>
      <c r="AJ40" s="308"/>
      <c r="AK40" s="308"/>
    </row>
    <row r="41" spans="1:37" ht="16" customHeight="1">
      <c r="A41" s="295">
        <v>33</v>
      </c>
      <c r="B41" s="296"/>
      <c r="C41" s="297"/>
      <c r="D41" s="298"/>
      <c r="E41" s="298"/>
      <c r="F41" s="298"/>
      <c r="G41" s="298"/>
      <c r="H41" s="298"/>
      <c r="I41" s="298"/>
      <c r="J41" s="298"/>
      <c r="K41" s="298"/>
      <c r="L41" s="298"/>
      <c r="M41" s="298"/>
      <c r="N41" s="298"/>
      <c r="O41" s="298"/>
      <c r="P41" s="299"/>
      <c r="Q41" s="300"/>
      <c r="R41" s="299"/>
      <c r="S41" s="300"/>
      <c r="T41" s="299"/>
      <c r="U41" s="300"/>
      <c r="V41" s="299"/>
      <c r="W41" s="300"/>
      <c r="X41" s="299"/>
      <c r="Y41" s="300"/>
      <c r="Z41" s="301"/>
      <c r="AA41" s="302"/>
      <c r="AB41" s="302"/>
      <c r="AC41" s="303"/>
      <c r="AD41" s="304"/>
      <c r="AE41" s="305"/>
      <c r="AF41" s="306"/>
      <c r="AG41" s="307"/>
      <c r="AH41" s="308"/>
      <c r="AI41" s="308"/>
      <c r="AJ41" s="308"/>
      <c r="AK41" s="308"/>
    </row>
    <row r="42" spans="1:37" ht="16" customHeight="1">
      <c r="A42" s="295">
        <v>34</v>
      </c>
      <c r="B42" s="296"/>
      <c r="C42" s="297"/>
      <c r="D42" s="298"/>
      <c r="E42" s="298"/>
      <c r="F42" s="298"/>
      <c r="G42" s="298"/>
      <c r="H42" s="298"/>
      <c r="I42" s="298"/>
      <c r="J42" s="298"/>
      <c r="K42" s="298"/>
      <c r="L42" s="298"/>
      <c r="M42" s="298"/>
      <c r="N42" s="298"/>
      <c r="O42" s="298"/>
      <c r="P42" s="299"/>
      <c r="Q42" s="300"/>
      <c r="R42" s="299"/>
      <c r="S42" s="300"/>
      <c r="T42" s="299"/>
      <c r="U42" s="300"/>
      <c r="V42" s="299"/>
      <c r="W42" s="300"/>
      <c r="X42" s="299"/>
      <c r="Y42" s="300"/>
      <c r="Z42" s="301"/>
      <c r="AA42" s="302"/>
      <c r="AB42" s="302"/>
      <c r="AC42" s="303"/>
      <c r="AD42" s="304"/>
      <c r="AE42" s="305"/>
      <c r="AF42" s="306"/>
      <c r="AG42" s="307"/>
      <c r="AH42" s="308"/>
      <c r="AI42" s="308"/>
      <c r="AJ42" s="308"/>
      <c r="AK42" s="308"/>
    </row>
    <row r="43" spans="1:37" ht="16" customHeight="1">
      <c r="A43" s="295">
        <v>35</v>
      </c>
      <c r="B43" s="296"/>
      <c r="C43" s="297"/>
      <c r="D43" s="298"/>
      <c r="E43" s="298"/>
      <c r="F43" s="298"/>
      <c r="G43" s="298"/>
      <c r="H43" s="298"/>
      <c r="I43" s="298"/>
      <c r="J43" s="298"/>
      <c r="K43" s="298"/>
      <c r="L43" s="298"/>
      <c r="M43" s="298"/>
      <c r="N43" s="298"/>
      <c r="O43" s="298"/>
      <c r="P43" s="299"/>
      <c r="Q43" s="300"/>
      <c r="R43" s="299"/>
      <c r="S43" s="300"/>
      <c r="T43" s="299"/>
      <c r="U43" s="300"/>
      <c r="V43" s="299"/>
      <c r="W43" s="300"/>
      <c r="X43" s="299"/>
      <c r="Y43" s="300"/>
      <c r="Z43" s="301"/>
      <c r="AA43" s="302"/>
      <c r="AB43" s="302"/>
      <c r="AC43" s="303"/>
      <c r="AD43" s="304"/>
      <c r="AE43" s="305"/>
      <c r="AF43" s="306"/>
      <c r="AG43" s="307"/>
      <c r="AH43" s="308"/>
      <c r="AI43" s="308"/>
      <c r="AJ43" s="308"/>
      <c r="AK43" s="308"/>
    </row>
    <row r="44" spans="1:37" ht="16" customHeight="1">
      <c r="A44" s="295">
        <v>36</v>
      </c>
      <c r="B44" s="296"/>
      <c r="C44" s="297"/>
      <c r="D44" s="298"/>
      <c r="E44" s="298"/>
      <c r="F44" s="298"/>
      <c r="G44" s="298"/>
      <c r="H44" s="298"/>
      <c r="I44" s="298"/>
      <c r="J44" s="298"/>
      <c r="K44" s="298"/>
      <c r="L44" s="298"/>
      <c r="M44" s="298"/>
      <c r="N44" s="298"/>
      <c r="O44" s="298"/>
      <c r="P44" s="299"/>
      <c r="Q44" s="300"/>
      <c r="R44" s="299"/>
      <c r="S44" s="300"/>
      <c r="T44" s="299"/>
      <c r="U44" s="300"/>
      <c r="V44" s="299"/>
      <c r="W44" s="300"/>
      <c r="X44" s="299"/>
      <c r="Y44" s="300"/>
      <c r="Z44" s="301"/>
      <c r="AA44" s="302"/>
      <c r="AB44" s="302"/>
      <c r="AC44" s="303"/>
      <c r="AD44" s="304"/>
      <c r="AE44" s="305"/>
      <c r="AF44" s="306"/>
      <c r="AG44" s="307"/>
      <c r="AH44" s="308"/>
      <c r="AI44" s="308"/>
      <c r="AJ44" s="308"/>
      <c r="AK44" s="308"/>
    </row>
    <row r="45" spans="1:37" ht="16" customHeight="1">
      <c r="A45" s="295">
        <v>37</v>
      </c>
      <c r="B45" s="296"/>
      <c r="C45" s="297"/>
      <c r="D45" s="298"/>
      <c r="E45" s="298"/>
      <c r="F45" s="298"/>
      <c r="G45" s="298"/>
      <c r="H45" s="298"/>
      <c r="I45" s="298"/>
      <c r="J45" s="298"/>
      <c r="K45" s="298"/>
      <c r="L45" s="298"/>
      <c r="M45" s="298"/>
      <c r="N45" s="298"/>
      <c r="O45" s="298"/>
      <c r="P45" s="299"/>
      <c r="Q45" s="300"/>
      <c r="R45" s="299"/>
      <c r="S45" s="300"/>
      <c r="T45" s="299"/>
      <c r="U45" s="300"/>
      <c r="V45" s="299"/>
      <c r="W45" s="300"/>
      <c r="X45" s="299"/>
      <c r="Y45" s="300"/>
      <c r="Z45" s="301"/>
      <c r="AA45" s="302"/>
      <c r="AB45" s="302"/>
      <c r="AC45" s="303"/>
      <c r="AD45" s="304"/>
      <c r="AE45" s="305"/>
      <c r="AF45" s="306"/>
      <c r="AG45" s="307"/>
      <c r="AH45" s="308"/>
      <c r="AI45" s="308"/>
      <c r="AJ45" s="308"/>
      <c r="AK45" s="308"/>
    </row>
    <row r="46" spans="1:37" ht="16" customHeight="1">
      <c r="A46" s="295">
        <v>38</v>
      </c>
      <c r="B46" s="296"/>
      <c r="C46" s="297"/>
      <c r="D46" s="298"/>
      <c r="E46" s="298"/>
      <c r="F46" s="298"/>
      <c r="G46" s="298"/>
      <c r="H46" s="298"/>
      <c r="I46" s="298"/>
      <c r="J46" s="298"/>
      <c r="K46" s="298"/>
      <c r="L46" s="298"/>
      <c r="M46" s="298"/>
      <c r="N46" s="298"/>
      <c r="O46" s="298"/>
      <c r="P46" s="299"/>
      <c r="Q46" s="300"/>
      <c r="R46" s="299"/>
      <c r="S46" s="300"/>
      <c r="T46" s="299"/>
      <c r="U46" s="300"/>
      <c r="V46" s="299"/>
      <c r="W46" s="300"/>
      <c r="X46" s="299"/>
      <c r="Y46" s="300"/>
      <c r="Z46" s="301"/>
      <c r="AA46" s="302"/>
      <c r="AB46" s="302"/>
      <c r="AC46" s="303"/>
      <c r="AD46" s="304"/>
      <c r="AE46" s="305"/>
      <c r="AF46" s="306"/>
      <c r="AG46" s="307"/>
      <c r="AH46" s="308"/>
      <c r="AI46" s="308"/>
      <c r="AJ46" s="308"/>
      <c r="AK46" s="308"/>
    </row>
    <row r="47" spans="1:37" ht="16" customHeight="1">
      <c r="A47" s="295">
        <v>39</v>
      </c>
      <c r="B47" s="296"/>
      <c r="C47" s="297"/>
      <c r="D47" s="298"/>
      <c r="E47" s="298"/>
      <c r="F47" s="298"/>
      <c r="G47" s="298"/>
      <c r="H47" s="298"/>
      <c r="I47" s="298"/>
      <c r="J47" s="298"/>
      <c r="K47" s="298"/>
      <c r="L47" s="298"/>
      <c r="M47" s="298"/>
      <c r="N47" s="298"/>
      <c r="O47" s="298"/>
      <c r="P47" s="299"/>
      <c r="Q47" s="300"/>
      <c r="R47" s="299"/>
      <c r="S47" s="300"/>
      <c r="T47" s="299"/>
      <c r="U47" s="300"/>
      <c r="V47" s="299"/>
      <c r="W47" s="300"/>
      <c r="X47" s="299"/>
      <c r="Y47" s="300"/>
      <c r="Z47" s="301"/>
      <c r="AA47" s="302"/>
      <c r="AB47" s="302"/>
      <c r="AC47" s="303"/>
      <c r="AD47" s="304"/>
      <c r="AE47" s="305"/>
      <c r="AF47" s="306"/>
      <c r="AG47" s="307"/>
      <c r="AH47" s="308"/>
      <c r="AI47" s="308"/>
      <c r="AJ47" s="308"/>
      <c r="AK47" s="308"/>
    </row>
    <row r="48" spans="1:37" ht="16" customHeight="1">
      <c r="A48" s="295">
        <v>40</v>
      </c>
      <c r="B48" s="296"/>
      <c r="C48" s="297"/>
      <c r="D48" s="298"/>
      <c r="E48" s="298"/>
      <c r="F48" s="298"/>
      <c r="G48" s="298"/>
      <c r="H48" s="298"/>
      <c r="I48" s="298"/>
      <c r="J48" s="298"/>
      <c r="K48" s="298"/>
      <c r="L48" s="298"/>
      <c r="M48" s="298"/>
      <c r="N48" s="298"/>
      <c r="O48" s="298"/>
      <c r="P48" s="299"/>
      <c r="Q48" s="300"/>
      <c r="R48" s="299"/>
      <c r="S48" s="300"/>
      <c r="T48" s="299"/>
      <c r="U48" s="300"/>
      <c r="V48" s="299"/>
      <c r="W48" s="300"/>
      <c r="X48" s="299"/>
      <c r="Y48" s="300"/>
      <c r="Z48" s="301"/>
      <c r="AA48" s="302"/>
      <c r="AB48" s="302"/>
      <c r="AC48" s="303"/>
      <c r="AD48" s="304"/>
      <c r="AE48" s="305"/>
      <c r="AF48" s="306"/>
      <c r="AG48" s="307"/>
      <c r="AH48" s="308"/>
      <c r="AI48" s="308"/>
      <c r="AJ48" s="308"/>
      <c r="AK48" s="308"/>
    </row>
    <row r="49" spans="1:37" ht="14">
      <c r="A49" s="312" t="str">
        <f>IF('Cover Sheet - Deckblatt'!AT1=1,"Comments Supplier:","Bemerkungen Lieferant:")</f>
        <v>Bemerkungen Lieferant:</v>
      </c>
      <c r="B49" s="269"/>
      <c r="C49" s="269"/>
      <c r="D49" s="269"/>
      <c r="E49" s="269"/>
      <c r="F49" s="269"/>
      <c r="G49" s="269"/>
      <c r="H49" s="269"/>
      <c r="I49" s="269"/>
      <c r="J49" s="269"/>
      <c r="K49" s="269"/>
      <c r="L49" s="269"/>
      <c r="M49" s="269"/>
      <c r="N49" s="269"/>
      <c r="O49" s="269"/>
      <c r="P49" s="269"/>
      <c r="Q49" s="269"/>
      <c r="R49" s="269"/>
      <c r="S49" s="269"/>
      <c r="T49" s="269"/>
      <c r="U49" s="270"/>
      <c r="V49" s="94" t="str">
        <f>IF('Cover Sheet - Deckblatt'!AT1=1,"Comments Fissler:","Bemerkungen Fissler:")</f>
        <v>Bemerkungen Fissler:</v>
      </c>
      <c r="W49" s="56"/>
      <c r="X49" s="56"/>
      <c r="Y49" s="56"/>
      <c r="Z49" s="56"/>
      <c r="AA49" s="56"/>
      <c r="AB49" s="56"/>
      <c r="AC49" s="56"/>
      <c r="AD49" s="56"/>
      <c r="AE49" s="56"/>
      <c r="AF49" s="56"/>
      <c r="AG49" s="56"/>
      <c r="AH49" s="57"/>
      <c r="AI49" s="57"/>
      <c r="AJ49" s="57"/>
      <c r="AK49" s="58"/>
    </row>
    <row r="50" spans="1:37" ht="13" customHeight="1">
      <c r="A50" s="275"/>
      <c r="B50" s="276"/>
      <c r="C50" s="276"/>
      <c r="D50" s="276"/>
      <c r="E50" s="276"/>
      <c r="F50" s="276"/>
      <c r="G50" s="276"/>
      <c r="H50" s="276"/>
      <c r="I50" s="276"/>
      <c r="J50" s="276"/>
      <c r="K50" s="276"/>
      <c r="L50" s="276"/>
      <c r="M50" s="276"/>
      <c r="N50" s="276"/>
      <c r="O50" s="276"/>
      <c r="P50" s="276"/>
      <c r="Q50" s="276"/>
      <c r="R50" s="276"/>
      <c r="S50" s="276"/>
      <c r="T50" s="276"/>
      <c r="U50" s="277"/>
      <c r="V50" s="284"/>
      <c r="W50" s="285"/>
      <c r="X50" s="285"/>
      <c r="Y50" s="285"/>
      <c r="Z50" s="285"/>
      <c r="AA50" s="285"/>
      <c r="AB50" s="285"/>
      <c r="AC50" s="285"/>
      <c r="AD50" s="285"/>
      <c r="AE50" s="285"/>
      <c r="AF50" s="285"/>
      <c r="AG50" s="285"/>
      <c r="AH50" s="285"/>
      <c r="AI50" s="285"/>
      <c r="AJ50" s="285"/>
      <c r="AK50" s="286"/>
    </row>
    <row r="51" spans="1:37" ht="13" customHeight="1">
      <c r="A51" s="278"/>
      <c r="B51" s="279"/>
      <c r="C51" s="279"/>
      <c r="D51" s="279"/>
      <c r="E51" s="279"/>
      <c r="F51" s="279"/>
      <c r="G51" s="279"/>
      <c r="H51" s="279"/>
      <c r="I51" s="279"/>
      <c r="J51" s="279"/>
      <c r="K51" s="279"/>
      <c r="L51" s="279"/>
      <c r="M51" s="279"/>
      <c r="N51" s="279"/>
      <c r="O51" s="279"/>
      <c r="P51" s="279"/>
      <c r="Q51" s="279"/>
      <c r="R51" s="279"/>
      <c r="S51" s="279"/>
      <c r="T51" s="279"/>
      <c r="U51" s="280"/>
      <c r="V51" s="287"/>
      <c r="W51" s="288"/>
      <c r="X51" s="288"/>
      <c r="Y51" s="288"/>
      <c r="Z51" s="288"/>
      <c r="AA51" s="288"/>
      <c r="AB51" s="288"/>
      <c r="AC51" s="288"/>
      <c r="AD51" s="288"/>
      <c r="AE51" s="288"/>
      <c r="AF51" s="288"/>
      <c r="AG51" s="288"/>
      <c r="AH51" s="288"/>
      <c r="AI51" s="288"/>
      <c r="AJ51" s="288"/>
      <c r="AK51" s="289"/>
    </row>
    <row r="52" spans="1:37" ht="13" customHeight="1">
      <c r="A52" s="278"/>
      <c r="B52" s="279"/>
      <c r="C52" s="279"/>
      <c r="D52" s="279"/>
      <c r="E52" s="279"/>
      <c r="F52" s="279"/>
      <c r="G52" s="279"/>
      <c r="H52" s="279"/>
      <c r="I52" s="279"/>
      <c r="J52" s="279"/>
      <c r="K52" s="279"/>
      <c r="L52" s="279"/>
      <c r="M52" s="279"/>
      <c r="N52" s="279"/>
      <c r="O52" s="279"/>
      <c r="P52" s="279"/>
      <c r="Q52" s="279"/>
      <c r="R52" s="279"/>
      <c r="S52" s="279"/>
      <c r="T52" s="279"/>
      <c r="U52" s="280"/>
      <c r="V52" s="287"/>
      <c r="W52" s="288"/>
      <c r="X52" s="288"/>
      <c r="Y52" s="288"/>
      <c r="Z52" s="288"/>
      <c r="AA52" s="288"/>
      <c r="AB52" s="288"/>
      <c r="AC52" s="288"/>
      <c r="AD52" s="288"/>
      <c r="AE52" s="288"/>
      <c r="AF52" s="288"/>
      <c r="AG52" s="288"/>
      <c r="AH52" s="288"/>
      <c r="AI52" s="288"/>
      <c r="AJ52" s="288"/>
      <c r="AK52" s="289"/>
    </row>
    <row r="53" spans="1:37" ht="13" customHeight="1">
      <c r="A53" s="278"/>
      <c r="B53" s="279"/>
      <c r="C53" s="279"/>
      <c r="D53" s="279"/>
      <c r="E53" s="279"/>
      <c r="F53" s="279"/>
      <c r="G53" s="279"/>
      <c r="H53" s="279"/>
      <c r="I53" s="279"/>
      <c r="J53" s="279"/>
      <c r="K53" s="279"/>
      <c r="L53" s="279"/>
      <c r="M53" s="279"/>
      <c r="N53" s="279"/>
      <c r="O53" s="279"/>
      <c r="P53" s="279"/>
      <c r="Q53" s="279"/>
      <c r="R53" s="279"/>
      <c r="S53" s="279"/>
      <c r="T53" s="279"/>
      <c r="U53" s="280"/>
      <c r="V53" s="287"/>
      <c r="W53" s="288"/>
      <c r="X53" s="288"/>
      <c r="Y53" s="288"/>
      <c r="Z53" s="288"/>
      <c r="AA53" s="288"/>
      <c r="AB53" s="288"/>
      <c r="AC53" s="288"/>
      <c r="AD53" s="288"/>
      <c r="AE53" s="288"/>
      <c r="AF53" s="288"/>
      <c r="AG53" s="288"/>
      <c r="AH53" s="288"/>
      <c r="AI53" s="288"/>
      <c r="AJ53" s="288"/>
      <c r="AK53" s="289"/>
    </row>
    <row r="54" spans="1:37" ht="15">
      <c r="A54" s="278"/>
      <c r="B54" s="279"/>
      <c r="C54" s="279"/>
      <c r="D54" s="279"/>
      <c r="E54" s="279"/>
      <c r="F54" s="279"/>
      <c r="G54" s="279"/>
      <c r="H54" s="279"/>
      <c r="I54" s="279"/>
      <c r="J54" s="279"/>
      <c r="K54" s="279"/>
      <c r="L54" s="279"/>
      <c r="M54" s="279"/>
      <c r="N54" s="279"/>
      <c r="O54" s="279"/>
      <c r="P54" s="279"/>
      <c r="Q54" s="279"/>
      <c r="R54" s="279"/>
      <c r="S54" s="279"/>
      <c r="T54" s="279"/>
      <c r="U54" s="280"/>
      <c r="V54" s="287"/>
      <c r="W54" s="288"/>
      <c r="X54" s="288"/>
      <c r="Y54" s="288"/>
      <c r="Z54" s="288"/>
      <c r="AA54" s="288"/>
      <c r="AB54" s="288"/>
      <c r="AC54" s="288"/>
      <c r="AD54" s="288"/>
      <c r="AE54" s="288"/>
      <c r="AF54" s="288"/>
      <c r="AG54" s="288"/>
      <c r="AH54" s="288"/>
      <c r="AI54" s="288"/>
      <c r="AJ54" s="288"/>
      <c r="AK54" s="289"/>
    </row>
    <row r="55" spans="1:37" ht="15">
      <c r="A55" s="278"/>
      <c r="B55" s="279"/>
      <c r="C55" s="279"/>
      <c r="D55" s="279"/>
      <c r="E55" s="279"/>
      <c r="F55" s="279"/>
      <c r="G55" s="279"/>
      <c r="H55" s="279"/>
      <c r="I55" s="279"/>
      <c r="J55" s="279"/>
      <c r="K55" s="279"/>
      <c r="L55" s="279"/>
      <c r="M55" s="279"/>
      <c r="N55" s="279"/>
      <c r="O55" s="279"/>
      <c r="P55" s="279"/>
      <c r="Q55" s="279"/>
      <c r="R55" s="279"/>
      <c r="S55" s="279"/>
      <c r="T55" s="279"/>
      <c r="U55" s="280"/>
      <c r="V55" s="287"/>
      <c r="W55" s="288"/>
      <c r="X55" s="288"/>
      <c r="Y55" s="288"/>
      <c r="Z55" s="288"/>
      <c r="AA55" s="288"/>
      <c r="AB55" s="288"/>
      <c r="AC55" s="288"/>
      <c r="AD55" s="288"/>
      <c r="AE55" s="288"/>
      <c r="AF55" s="288"/>
      <c r="AG55" s="288"/>
      <c r="AH55" s="288"/>
      <c r="AI55" s="288"/>
      <c r="AJ55" s="288"/>
      <c r="AK55" s="289"/>
    </row>
    <row r="56" spans="1:37" ht="15">
      <c r="A56" s="278"/>
      <c r="B56" s="279"/>
      <c r="C56" s="279"/>
      <c r="D56" s="279"/>
      <c r="E56" s="279"/>
      <c r="F56" s="279"/>
      <c r="G56" s="279"/>
      <c r="H56" s="279"/>
      <c r="I56" s="279"/>
      <c r="J56" s="279"/>
      <c r="K56" s="279"/>
      <c r="L56" s="279"/>
      <c r="M56" s="279"/>
      <c r="N56" s="279"/>
      <c r="O56" s="279"/>
      <c r="P56" s="279"/>
      <c r="Q56" s="279"/>
      <c r="R56" s="279"/>
      <c r="S56" s="279"/>
      <c r="T56" s="279"/>
      <c r="U56" s="280"/>
      <c r="V56" s="287"/>
      <c r="W56" s="288"/>
      <c r="X56" s="288"/>
      <c r="Y56" s="288"/>
      <c r="Z56" s="288"/>
      <c r="AA56" s="288"/>
      <c r="AB56" s="288"/>
      <c r="AC56" s="288"/>
      <c r="AD56" s="288"/>
      <c r="AE56" s="288"/>
      <c r="AF56" s="288"/>
      <c r="AG56" s="288"/>
      <c r="AH56" s="288"/>
      <c r="AI56" s="288"/>
      <c r="AJ56" s="288"/>
      <c r="AK56" s="289"/>
    </row>
    <row r="57" spans="1:37" ht="15">
      <c r="A57" s="278"/>
      <c r="B57" s="279"/>
      <c r="C57" s="279"/>
      <c r="D57" s="279"/>
      <c r="E57" s="279"/>
      <c r="F57" s="279"/>
      <c r="G57" s="279"/>
      <c r="H57" s="279"/>
      <c r="I57" s="279"/>
      <c r="J57" s="279"/>
      <c r="K57" s="279"/>
      <c r="L57" s="279"/>
      <c r="M57" s="279"/>
      <c r="N57" s="279"/>
      <c r="O57" s="279"/>
      <c r="P57" s="279"/>
      <c r="Q57" s="279"/>
      <c r="R57" s="279"/>
      <c r="S57" s="279"/>
      <c r="T57" s="279"/>
      <c r="U57" s="280"/>
      <c r="V57" s="287"/>
      <c r="W57" s="288"/>
      <c r="X57" s="288"/>
      <c r="Y57" s="288"/>
      <c r="Z57" s="288"/>
      <c r="AA57" s="288"/>
      <c r="AB57" s="288"/>
      <c r="AC57" s="288"/>
      <c r="AD57" s="288"/>
      <c r="AE57" s="288"/>
      <c r="AF57" s="288"/>
      <c r="AG57" s="288"/>
      <c r="AH57" s="288"/>
      <c r="AI57" s="288"/>
      <c r="AJ57" s="288"/>
      <c r="AK57" s="289"/>
    </row>
    <row r="58" spans="1:37" ht="15">
      <c r="A58" s="278"/>
      <c r="B58" s="279"/>
      <c r="C58" s="279"/>
      <c r="D58" s="279"/>
      <c r="E58" s="279"/>
      <c r="F58" s="279"/>
      <c r="G58" s="279"/>
      <c r="H58" s="279"/>
      <c r="I58" s="279"/>
      <c r="J58" s="279"/>
      <c r="K58" s="279"/>
      <c r="L58" s="279"/>
      <c r="M58" s="279"/>
      <c r="N58" s="279"/>
      <c r="O58" s="279"/>
      <c r="P58" s="279"/>
      <c r="Q58" s="279"/>
      <c r="R58" s="279"/>
      <c r="S58" s="279"/>
      <c r="T58" s="279"/>
      <c r="U58" s="280"/>
      <c r="V58" s="287"/>
      <c r="W58" s="288"/>
      <c r="X58" s="288"/>
      <c r="Y58" s="288"/>
      <c r="Z58" s="288"/>
      <c r="AA58" s="288"/>
      <c r="AB58" s="288"/>
      <c r="AC58" s="288"/>
      <c r="AD58" s="288"/>
      <c r="AE58" s="288"/>
      <c r="AF58" s="288"/>
      <c r="AG58" s="288"/>
      <c r="AH58" s="288"/>
      <c r="AI58" s="288"/>
      <c r="AJ58" s="288"/>
      <c r="AK58" s="289"/>
    </row>
    <row r="59" spans="1:37" ht="15">
      <c r="A59" s="278"/>
      <c r="B59" s="279"/>
      <c r="C59" s="279"/>
      <c r="D59" s="279"/>
      <c r="E59" s="279"/>
      <c r="F59" s="279"/>
      <c r="G59" s="279"/>
      <c r="H59" s="279"/>
      <c r="I59" s="279"/>
      <c r="J59" s="279"/>
      <c r="K59" s="279"/>
      <c r="L59" s="279"/>
      <c r="M59" s="279"/>
      <c r="N59" s="279"/>
      <c r="O59" s="279"/>
      <c r="P59" s="279"/>
      <c r="Q59" s="279"/>
      <c r="R59" s="279"/>
      <c r="S59" s="279"/>
      <c r="T59" s="279"/>
      <c r="U59" s="280"/>
      <c r="V59" s="287"/>
      <c r="W59" s="288"/>
      <c r="X59" s="288"/>
      <c r="Y59" s="288"/>
      <c r="Z59" s="288"/>
      <c r="AA59" s="288"/>
      <c r="AB59" s="288"/>
      <c r="AC59" s="288"/>
      <c r="AD59" s="288"/>
      <c r="AE59" s="288"/>
      <c r="AF59" s="288"/>
      <c r="AG59" s="288"/>
      <c r="AH59" s="288"/>
      <c r="AI59" s="288"/>
      <c r="AJ59" s="288"/>
      <c r="AK59" s="289"/>
    </row>
    <row r="60" spans="1:37" ht="15">
      <c r="A60" s="281"/>
      <c r="B60" s="282"/>
      <c r="C60" s="282"/>
      <c r="D60" s="282"/>
      <c r="E60" s="282"/>
      <c r="F60" s="282"/>
      <c r="G60" s="282"/>
      <c r="H60" s="282"/>
      <c r="I60" s="282"/>
      <c r="J60" s="282"/>
      <c r="K60" s="282"/>
      <c r="L60" s="282"/>
      <c r="M60" s="282"/>
      <c r="N60" s="282"/>
      <c r="O60" s="282"/>
      <c r="P60" s="282"/>
      <c r="Q60" s="282"/>
      <c r="R60" s="282"/>
      <c r="S60" s="282"/>
      <c r="T60" s="282"/>
      <c r="U60" s="283"/>
      <c r="V60" s="290"/>
      <c r="W60" s="291"/>
      <c r="X60" s="291"/>
      <c r="Y60" s="291"/>
      <c r="Z60" s="291"/>
      <c r="AA60" s="291"/>
      <c r="AB60" s="291"/>
      <c r="AC60" s="291"/>
      <c r="AD60" s="291"/>
      <c r="AE60" s="291"/>
      <c r="AF60" s="291"/>
      <c r="AG60" s="291"/>
      <c r="AH60" s="291"/>
      <c r="AI60" s="291"/>
      <c r="AJ60" s="291"/>
      <c r="AK60" s="292"/>
    </row>
    <row r="61" spans="1:33" ht="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row>
    <row r="62" spans="1:33" ht="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row>
    <row r="63" spans="1:33" ht="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row>
    <row r="64" spans="1:33" ht="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row>
    <row r="65" spans="1:33" ht="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row>
    <row r="66" spans="1:33" ht="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row>
    <row r="67" spans="1:33" ht="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row>
    <row r="68" spans="1:33" ht="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row>
    <row r="69" spans="1:33" ht="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row>
    <row r="70" spans="1:33" ht="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row>
    <row r="71" spans="1:33" ht="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row>
    <row r="72" spans="1:33" ht="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row>
    <row r="73" spans="1:33" ht="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row>
    <row r="74" spans="1:33" ht="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row>
    <row r="75" spans="1:33" ht="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row>
    <row r="76" spans="1:33" ht="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row>
    <row r="77" spans="1:33" ht="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row>
    <row r="78" spans="1:33" ht="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row>
    <row r="79" spans="1:33" ht="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row>
    <row r="80" spans="1:33" ht="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row>
    <row r="81" spans="1:33" ht="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row>
    <row r="82" spans="1:33" ht="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row>
    <row r="83" spans="1:33" ht="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row>
    <row r="84" spans="1:33" ht="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row>
    <row r="85" spans="1:33" ht="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row>
    <row r="86" spans="1:33" ht="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row>
    <row r="87" spans="1:33" ht="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row>
    <row r="88" spans="1:33" ht="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row>
    <row r="89" spans="1:33" ht="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row>
    <row r="90" spans="1:33" ht="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row>
    <row r="91" spans="1:33" ht="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row>
    <row r="92" spans="1:33" ht="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row>
    <row r="93" spans="1:33" ht="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row>
    <row r="94" spans="1:33" ht="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row>
    <row r="95" spans="1:33" ht="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row>
    <row r="96" spans="1:33" ht="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row>
    <row r="97" spans="1:33" ht="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row>
    <row r="98" spans="1:33" ht="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row>
    <row r="99" spans="1:33" ht="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row>
    <row r="100" spans="1:33" ht="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row>
    <row r="101" spans="1:33" ht="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row>
    <row r="102" spans="1:33" ht="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row>
    <row r="103" spans="1:33" ht="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row>
    <row r="104" spans="1:33" ht="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row>
    <row r="105" spans="1:33" ht="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row>
    <row r="106" spans="1:33" ht="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row>
    <row r="107" spans="1:33" ht="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row>
    <row r="108" spans="1:33" ht="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row>
    <row r="109" spans="1:33" ht="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row>
    <row r="110" spans="1:33" ht="1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row>
    <row r="111" spans="1:33" ht="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row>
    <row r="112" spans="1:33" ht="1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row>
    <row r="113" spans="1:33" ht="1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row>
    <row r="114" spans="1:33" ht="1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row>
    <row r="115" spans="1:33" ht="1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row>
    <row r="116" spans="1:33" ht="1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row>
    <row r="117" spans="1:33" ht="1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row>
    <row r="118" spans="1:33" ht="1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row>
    <row r="119" spans="1:33" ht="1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row>
    <row r="120" spans="1:33" ht="1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row>
    <row r="121" spans="1:33" ht="1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row>
    <row r="122" spans="1:33" ht="1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row>
    <row r="123" spans="1:33" ht="1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row>
    <row r="124" spans="1:33" ht="1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row>
    <row r="125" spans="1:33" ht="1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row>
    <row r="126" spans="1:33" ht="1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row>
    <row r="127" spans="1:33" ht="1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row>
    <row r="128" spans="1:33" ht="1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row>
    <row r="129" spans="1:33" ht="1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row>
    <row r="130" spans="1:33" ht="1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row>
    <row r="131" spans="1:33" ht="1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row>
    <row r="132" spans="1:33" ht="1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row>
    <row r="133" spans="1:33" ht="1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row>
    <row r="134" spans="1:33" ht="1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row>
    <row r="135" spans="1:33" ht="1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row>
    <row r="136" spans="1:33" ht="1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row>
    <row r="137" spans="1:33" ht="1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row>
    <row r="138" spans="1:33" ht="1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row>
    <row r="139" spans="1:33" ht="1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row>
    <row r="140" spans="1:33" ht="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row>
    <row r="141" spans="1:33" ht="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row>
    <row r="142" spans="1:33" ht="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row>
    <row r="143" spans="1:33" ht="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row>
    <row r="144" spans="1:33" ht="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row>
    <row r="145" spans="1:33" ht="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row>
    <row r="146" spans="1:33" ht="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row>
    <row r="147" spans="1:33" ht="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row>
    <row r="148" spans="1:33" ht="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row>
    <row r="149" spans="1:33" ht="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row>
    <row r="150" spans="1:33" ht="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row>
    <row r="151" spans="1:33" ht="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row>
    <row r="152" spans="1:33" ht="1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row>
    <row r="153" spans="1:33" ht="1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row>
    <row r="154" spans="1:33" ht="1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row>
    <row r="155" spans="1:33" ht="1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row>
    <row r="156" spans="1:33" ht="1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row>
    <row r="157" spans="1:33" ht="1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row>
    <row r="158" spans="1:33" ht="1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row>
    <row r="159" spans="1:33" ht="1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row>
    <row r="160" spans="1:33" ht="1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row>
    <row r="161" spans="1:33" ht="1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row>
    <row r="162" spans="1:33" ht="1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row>
    <row r="163" spans="1:33" ht="1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row>
    <row r="164" spans="1:33" ht="1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row>
    <row r="165" spans="1:33" ht="1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row>
    <row r="166" spans="1:33" ht="1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row>
    <row r="167" spans="1:33" ht="1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row>
  </sheetData>
  <sheetProtection sheet="1" objects="1" scenarios="1" selectLockedCells="1"/>
  <mergeCells count="512">
    <mergeCell ref="X47:Y47"/>
    <mergeCell ref="Z47:AA47"/>
    <mergeCell ref="AB47:AC47"/>
    <mergeCell ref="AD47:AE47"/>
    <mergeCell ref="AF47:AG47"/>
    <mergeCell ref="AH47:AK47"/>
    <mergeCell ref="A47:B47"/>
    <mergeCell ref="C47:O47"/>
    <mergeCell ref="P47:Q47"/>
    <mergeCell ref="R47:S47"/>
    <mergeCell ref="T47:U47"/>
    <mergeCell ref="V47:W47"/>
    <mergeCell ref="X46:Y46"/>
    <mergeCell ref="Z46:AA46"/>
    <mergeCell ref="AB46:AC46"/>
    <mergeCell ref="AD46:AE46"/>
    <mergeCell ref="AF46:AG46"/>
    <mergeCell ref="AH46:AK46"/>
    <mergeCell ref="A46:B46"/>
    <mergeCell ref="C46:O46"/>
    <mergeCell ref="P46:Q46"/>
    <mergeCell ref="R46:S46"/>
    <mergeCell ref="T46:U46"/>
    <mergeCell ref="V46:W46"/>
    <mergeCell ref="X45:Y45"/>
    <mergeCell ref="Z45:AA45"/>
    <mergeCell ref="AB45:AC45"/>
    <mergeCell ref="AD45:AE45"/>
    <mergeCell ref="AF45:AG45"/>
    <mergeCell ref="AH45:AK45"/>
    <mergeCell ref="A45:B45"/>
    <mergeCell ref="C45:O45"/>
    <mergeCell ref="P45:Q45"/>
    <mergeCell ref="R45:S45"/>
    <mergeCell ref="T45:U45"/>
    <mergeCell ref="V45:W45"/>
    <mergeCell ref="X44:Y44"/>
    <mergeCell ref="Z44:AA44"/>
    <mergeCell ref="AB44:AC44"/>
    <mergeCell ref="AD44:AE44"/>
    <mergeCell ref="AF44:AG44"/>
    <mergeCell ref="AH44:AK44"/>
    <mergeCell ref="A44:B44"/>
    <mergeCell ref="C44:O44"/>
    <mergeCell ref="P44:Q44"/>
    <mergeCell ref="R44:S44"/>
    <mergeCell ref="T44:U44"/>
    <mergeCell ref="V44:W44"/>
    <mergeCell ref="X43:Y43"/>
    <mergeCell ref="Z43:AA43"/>
    <mergeCell ref="AB43:AC43"/>
    <mergeCell ref="AD43:AE43"/>
    <mergeCell ref="AF43:AG43"/>
    <mergeCell ref="AH43:AK43"/>
    <mergeCell ref="A43:B43"/>
    <mergeCell ref="C43:O43"/>
    <mergeCell ref="P43:Q43"/>
    <mergeCell ref="R43:S43"/>
    <mergeCell ref="T43:U43"/>
    <mergeCell ref="V43:W43"/>
    <mergeCell ref="X42:Y42"/>
    <mergeCell ref="Z42:AA42"/>
    <mergeCell ref="AB42:AC42"/>
    <mergeCell ref="AD42:AE42"/>
    <mergeCell ref="AF42:AG42"/>
    <mergeCell ref="AH42:AK42"/>
    <mergeCell ref="A42:B42"/>
    <mergeCell ref="C42:O42"/>
    <mergeCell ref="P42:Q42"/>
    <mergeCell ref="R42:S42"/>
    <mergeCell ref="T42:U42"/>
    <mergeCell ref="V42:W42"/>
    <mergeCell ref="X41:Y41"/>
    <mergeCell ref="Z41:AA41"/>
    <mergeCell ref="AB41:AC41"/>
    <mergeCell ref="AD41:AE41"/>
    <mergeCell ref="AF41:AG41"/>
    <mergeCell ref="AH41:AK41"/>
    <mergeCell ref="A41:B41"/>
    <mergeCell ref="C41:O41"/>
    <mergeCell ref="P41:Q41"/>
    <mergeCell ref="R41:S41"/>
    <mergeCell ref="T41:U41"/>
    <mergeCell ref="V41:W41"/>
    <mergeCell ref="X40:Y40"/>
    <mergeCell ref="Z40:AA40"/>
    <mergeCell ref="AB40:AC40"/>
    <mergeCell ref="AD40:AE40"/>
    <mergeCell ref="AF40:AG40"/>
    <mergeCell ref="AH40:AK40"/>
    <mergeCell ref="A40:B40"/>
    <mergeCell ref="C40:O40"/>
    <mergeCell ref="P40:Q40"/>
    <mergeCell ref="R40:S40"/>
    <mergeCell ref="T40:U40"/>
    <mergeCell ref="V40:W40"/>
    <mergeCell ref="X39:Y39"/>
    <mergeCell ref="Z39:AA39"/>
    <mergeCell ref="AB39:AC39"/>
    <mergeCell ref="AD39:AE39"/>
    <mergeCell ref="AF39:AG39"/>
    <mergeCell ref="AH39:AK39"/>
    <mergeCell ref="A39:B39"/>
    <mergeCell ref="C39:O39"/>
    <mergeCell ref="P39:Q39"/>
    <mergeCell ref="R39:S39"/>
    <mergeCell ref="T39:U39"/>
    <mergeCell ref="V39:W39"/>
    <mergeCell ref="X38:Y38"/>
    <mergeCell ref="Z38:AA38"/>
    <mergeCell ref="AB38:AC38"/>
    <mergeCell ref="AD38:AE38"/>
    <mergeCell ref="AF38:AG38"/>
    <mergeCell ref="AH38:AK38"/>
    <mergeCell ref="A38:B38"/>
    <mergeCell ref="C38:O38"/>
    <mergeCell ref="P38:Q38"/>
    <mergeCell ref="R38:S38"/>
    <mergeCell ref="T38:U38"/>
    <mergeCell ref="V38:W38"/>
    <mergeCell ref="X37:Y37"/>
    <mergeCell ref="Z37:AA37"/>
    <mergeCell ref="AB37:AC37"/>
    <mergeCell ref="AD37:AE37"/>
    <mergeCell ref="AF37:AG37"/>
    <mergeCell ref="AH37:AK37"/>
    <mergeCell ref="A37:B37"/>
    <mergeCell ref="C37:O37"/>
    <mergeCell ref="P37:Q37"/>
    <mergeCell ref="R37:S37"/>
    <mergeCell ref="T37:U37"/>
    <mergeCell ref="V37:W37"/>
    <mergeCell ref="X36:Y36"/>
    <mergeCell ref="Z36:AA36"/>
    <mergeCell ref="AB36:AC36"/>
    <mergeCell ref="AD36:AE36"/>
    <mergeCell ref="AF36:AG36"/>
    <mergeCell ref="AH36:AK36"/>
    <mergeCell ref="A36:B36"/>
    <mergeCell ref="C36:O36"/>
    <mergeCell ref="P36:Q36"/>
    <mergeCell ref="R36:S36"/>
    <mergeCell ref="T36:U36"/>
    <mergeCell ref="V36:W36"/>
    <mergeCell ref="X35:Y35"/>
    <mergeCell ref="Z35:AA35"/>
    <mergeCell ref="AB35:AC35"/>
    <mergeCell ref="AD35:AE35"/>
    <mergeCell ref="AF35:AG35"/>
    <mergeCell ref="AH35:AK35"/>
    <mergeCell ref="A35:B35"/>
    <mergeCell ref="C35:O35"/>
    <mergeCell ref="P35:Q35"/>
    <mergeCell ref="R35:S35"/>
    <mergeCell ref="T35:U35"/>
    <mergeCell ref="V35:W35"/>
    <mergeCell ref="X34:Y34"/>
    <mergeCell ref="Z34:AA34"/>
    <mergeCell ref="AB34:AC34"/>
    <mergeCell ref="AD34:AE34"/>
    <mergeCell ref="AF34:AG34"/>
    <mergeCell ref="AH34:AK34"/>
    <mergeCell ref="A34:B34"/>
    <mergeCell ref="C34:O34"/>
    <mergeCell ref="P34:Q34"/>
    <mergeCell ref="R34:S34"/>
    <mergeCell ref="T34:U34"/>
    <mergeCell ref="V34:W34"/>
    <mergeCell ref="X33:Y33"/>
    <mergeCell ref="Z33:AA33"/>
    <mergeCell ref="AB33:AC33"/>
    <mergeCell ref="AD33:AE33"/>
    <mergeCell ref="AF33:AG33"/>
    <mergeCell ref="AH33:AK33"/>
    <mergeCell ref="A33:B33"/>
    <mergeCell ref="C33:O33"/>
    <mergeCell ref="P33:Q33"/>
    <mergeCell ref="R33:S33"/>
    <mergeCell ref="T33:U33"/>
    <mergeCell ref="V33:W33"/>
    <mergeCell ref="X32:Y32"/>
    <mergeCell ref="Z32:AA32"/>
    <mergeCell ref="AB32:AC32"/>
    <mergeCell ref="AD32:AE32"/>
    <mergeCell ref="AF32:AG32"/>
    <mergeCell ref="AH32:AK32"/>
    <mergeCell ref="A32:B32"/>
    <mergeCell ref="C32:O32"/>
    <mergeCell ref="P32:Q32"/>
    <mergeCell ref="R32:S32"/>
    <mergeCell ref="T32:U32"/>
    <mergeCell ref="V32:W32"/>
    <mergeCell ref="X31:Y31"/>
    <mergeCell ref="Z31:AA31"/>
    <mergeCell ref="AB31:AC31"/>
    <mergeCell ref="AD31:AE31"/>
    <mergeCell ref="AF31:AG31"/>
    <mergeCell ref="AH31:AK31"/>
    <mergeCell ref="A31:B31"/>
    <mergeCell ref="C31:O31"/>
    <mergeCell ref="P31:Q31"/>
    <mergeCell ref="R31:S31"/>
    <mergeCell ref="T31:U31"/>
    <mergeCell ref="V31:W31"/>
    <mergeCell ref="X30:Y30"/>
    <mergeCell ref="Z30:AA30"/>
    <mergeCell ref="AB30:AC30"/>
    <mergeCell ref="AD30:AE30"/>
    <mergeCell ref="AF30:AG30"/>
    <mergeCell ref="AH30:AK30"/>
    <mergeCell ref="A30:B30"/>
    <mergeCell ref="C30:O30"/>
    <mergeCell ref="P30:Q30"/>
    <mergeCell ref="R30:S30"/>
    <mergeCell ref="T30:U30"/>
    <mergeCell ref="V30:W30"/>
    <mergeCell ref="X29:Y29"/>
    <mergeCell ref="Z29:AA29"/>
    <mergeCell ref="AB29:AC29"/>
    <mergeCell ref="AD29:AE29"/>
    <mergeCell ref="AF29:AG29"/>
    <mergeCell ref="AH29:AK29"/>
    <mergeCell ref="A29:B29"/>
    <mergeCell ref="C29:O29"/>
    <mergeCell ref="P29:Q29"/>
    <mergeCell ref="R29:S29"/>
    <mergeCell ref="T29:U29"/>
    <mergeCell ref="V29:W29"/>
    <mergeCell ref="X28:Y28"/>
    <mergeCell ref="Z28:AA28"/>
    <mergeCell ref="AB28:AC28"/>
    <mergeCell ref="AD28:AE28"/>
    <mergeCell ref="AF28:AG28"/>
    <mergeCell ref="AH28:AK28"/>
    <mergeCell ref="A28:B28"/>
    <mergeCell ref="C28:O28"/>
    <mergeCell ref="P28:Q28"/>
    <mergeCell ref="R28:S28"/>
    <mergeCell ref="T28:U28"/>
    <mergeCell ref="V28:W28"/>
    <mergeCell ref="X27:Y27"/>
    <mergeCell ref="Z27:AA27"/>
    <mergeCell ref="AB27:AC27"/>
    <mergeCell ref="AD27:AE27"/>
    <mergeCell ref="AF27:AG27"/>
    <mergeCell ref="AH27:AK27"/>
    <mergeCell ref="A27:B27"/>
    <mergeCell ref="C27:O27"/>
    <mergeCell ref="P27:Q27"/>
    <mergeCell ref="R27:S27"/>
    <mergeCell ref="T27:U27"/>
    <mergeCell ref="V27:W27"/>
    <mergeCell ref="X26:Y26"/>
    <mergeCell ref="Z26:AA26"/>
    <mergeCell ref="AB26:AC26"/>
    <mergeCell ref="AD26:AE26"/>
    <mergeCell ref="AF26:AG26"/>
    <mergeCell ref="AH26:AK26"/>
    <mergeCell ref="A26:B26"/>
    <mergeCell ref="C26:O26"/>
    <mergeCell ref="P26:Q26"/>
    <mergeCell ref="R26:S26"/>
    <mergeCell ref="T26:U26"/>
    <mergeCell ref="V26:W26"/>
    <mergeCell ref="X25:Y25"/>
    <mergeCell ref="Z25:AA25"/>
    <mergeCell ref="AB25:AC25"/>
    <mergeCell ref="AD25:AE25"/>
    <mergeCell ref="AF25:AG25"/>
    <mergeCell ref="AH25:AK25"/>
    <mergeCell ref="A25:B25"/>
    <mergeCell ref="C25:O25"/>
    <mergeCell ref="P25:Q25"/>
    <mergeCell ref="R25:S25"/>
    <mergeCell ref="T25:U25"/>
    <mergeCell ref="V25:W25"/>
    <mergeCell ref="X24:Y24"/>
    <mergeCell ref="Z24:AA24"/>
    <mergeCell ref="AB24:AC24"/>
    <mergeCell ref="AD24:AE24"/>
    <mergeCell ref="AF24:AG24"/>
    <mergeCell ref="AH24:AK24"/>
    <mergeCell ref="A24:B24"/>
    <mergeCell ref="C24:O24"/>
    <mergeCell ref="P24:Q24"/>
    <mergeCell ref="R24:S24"/>
    <mergeCell ref="T24:U24"/>
    <mergeCell ref="V24:W24"/>
    <mergeCell ref="X23:Y23"/>
    <mergeCell ref="Z23:AA23"/>
    <mergeCell ref="AB23:AC23"/>
    <mergeCell ref="AD23:AE23"/>
    <mergeCell ref="AF23:AG23"/>
    <mergeCell ref="AH23:AK23"/>
    <mergeCell ref="A23:B23"/>
    <mergeCell ref="C23:O23"/>
    <mergeCell ref="P23:Q23"/>
    <mergeCell ref="R23:S23"/>
    <mergeCell ref="T23:U23"/>
    <mergeCell ref="V23:W23"/>
    <mergeCell ref="X22:Y22"/>
    <mergeCell ref="Z22:AA22"/>
    <mergeCell ref="AB22:AC22"/>
    <mergeCell ref="AD22:AE22"/>
    <mergeCell ref="AF22:AG22"/>
    <mergeCell ref="AH22:AK22"/>
    <mergeCell ref="A22:B22"/>
    <mergeCell ref="C22:O22"/>
    <mergeCell ref="P22:Q22"/>
    <mergeCell ref="R22:S22"/>
    <mergeCell ref="T22:U22"/>
    <mergeCell ref="V22:W22"/>
    <mergeCell ref="X21:Y21"/>
    <mergeCell ref="Z21:AA21"/>
    <mergeCell ref="AB21:AC21"/>
    <mergeCell ref="AD21:AE21"/>
    <mergeCell ref="AF21:AG21"/>
    <mergeCell ref="AH21:AK21"/>
    <mergeCell ref="A21:B21"/>
    <mergeCell ref="C21:O21"/>
    <mergeCell ref="P21:Q21"/>
    <mergeCell ref="R21:S21"/>
    <mergeCell ref="T21:U21"/>
    <mergeCell ref="V21:W21"/>
    <mergeCell ref="X20:Y20"/>
    <mergeCell ref="Z20:AA20"/>
    <mergeCell ref="AB20:AC20"/>
    <mergeCell ref="AD20:AE20"/>
    <mergeCell ref="AF20:AG20"/>
    <mergeCell ref="AH20:AK20"/>
    <mergeCell ref="A20:B20"/>
    <mergeCell ref="C20:O20"/>
    <mergeCell ref="P20:Q20"/>
    <mergeCell ref="R20:S20"/>
    <mergeCell ref="T20:U20"/>
    <mergeCell ref="V20:W20"/>
    <mergeCell ref="X19:Y19"/>
    <mergeCell ref="Z19:AA19"/>
    <mergeCell ref="AB19:AC19"/>
    <mergeCell ref="AD19:AE19"/>
    <mergeCell ref="AF19:AG19"/>
    <mergeCell ref="AH19:AK19"/>
    <mergeCell ref="A19:B19"/>
    <mergeCell ref="C19:O19"/>
    <mergeCell ref="P19:Q19"/>
    <mergeCell ref="R19:S19"/>
    <mergeCell ref="T19:U19"/>
    <mergeCell ref="V19:W19"/>
    <mergeCell ref="X18:Y18"/>
    <mergeCell ref="Z18:AA18"/>
    <mergeCell ref="AB18:AC18"/>
    <mergeCell ref="AD18:AE18"/>
    <mergeCell ref="AF18:AG18"/>
    <mergeCell ref="AH18:AK18"/>
    <mergeCell ref="A18:B18"/>
    <mergeCell ref="C18:O18"/>
    <mergeCell ref="P18:Q18"/>
    <mergeCell ref="R18:S18"/>
    <mergeCell ref="T18:U18"/>
    <mergeCell ref="V18:W18"/>
    <mergeCell ref="X17:Y17"/>
    <mergeCell ref="Z17:AA17"/>
    <mergeCell ref="AB17:AC17"/>
    <mergeCell ref="AD17:AE17"/>
    <mergeCell ref="AF17:AG17"/>
    <mergeCell ref="AH17:AK17"/>
    <mergeCell ref="A17:B17"/>
    <mergeCell ref="C17:O17"/>
    <mergeCell ref="P17:Q17"/>
    <mergeCell ref="R17:S17"/>
    <mergeCell ref="T17:U17"/>
    <mergeCell ref="V17:W17"/>
    <mergeCell ref="X16:Y16"/>
    <mergeCell ref="Z16:AA16"/>
    <mergeCell ref="AB16:AC16"/>
    <mergeCell ref="AD16:AE16"/>
    <mergeCell ref="AF16:AG16"/>
    <mergeCell ref="AH16:AK16"/>
    <mergeCell ref="A16:B16"/>
    <mergeCell ref="C16:O16"/>
    <mergeCell ref="P16:Q16"/>
    <mergeCell ref="R16:S16"/>
    <mergeCell ref="T16:U16"/>
    <mergeCell ref="V16:W16"/>
    <mergeCell ref="X15:Y15"/>
    <mergeCell ref="Z15:AA15"/>
    <mergeCell ref="AB15:AC15"/>
    <mergeCell ref="AD15:AE15"/>
    <mergeCell ref="AF15:AG15"/>
    <mergeCell ref="AH15:AK15"/>
    <mergeCell ref="A15:B15"/>
    <mergeCell ref="C15:O15"/>
    <mergeCell ref="P15:Q15"/>
    <mergeCell ref="R15:S15"/>
    <mergeCell ref="T15:U15"/>
    <mergeCell ref="V15:W15"/>
    <mergeCell ref="X14:Y14"/>
    <mergeCell ref="Z14:AA14"/>
    <mergeCell ref="AB14:AC14"/>
    <mergeCell ref="AD14:AE14"/>
    <mergeCell ref="AF14:AG14"/>
    <mergeCell ref="AH14:AK14"/>
    <mergeCell ref="A14:B14"/>
    <mergeCell ref="C14:O14"/>
    <mergeCell ref="P14:Q14"/>
    <mergeCell ref="R14:S14"/>
    <mergeCell ref="T14:U14"/>
    <mergeCell ref="V14:W14"/>
    <mergeCell ref="X13:Y13"/>
    <mergeCell ref="Z13:AA13"/>
    <mergeCell ref="AB13:AC13"/>
    <mergeCell ref="AD13:AE13"/>
    <mergeCell ref="AF13:AG13"/>
    <mergeCell ref="AH13:AK13"/>
    <mergeCell ref="A13:B13"/>
    <mergeCell ref="C13:O13"/>
    <mergeCell ref="P13:Q13"/>
    <mergeCell ref="R13:S13"/>
    <mergeCell ref="T13:U13"/>
    <mergeCell ref="V13:W13"/>
    <mergeCell ref="X12:Y12"/>
    <mergeCell ref="Z12:AA12"/>
    <mergeCell ref="AB12:AC12"/>
    <mergeCell ref="AD12:AE12"/>
    <mergeCell ref="AF12:AG12"/>
    <mergeCell ref="AH12:AK12"/>
    <mergeCell ref="A12:B12"/>
    <mergeCell ref="C12:O12"/>
    <mergeCell ref="P12:Q12"/>
    <mergeCell ref="R12:S12"/>
    <mergeCell ref="T12:U12"/>
    <mergeCell ref="V12:W12"/>
    <mergeCell ref="X11:Y11"/>
    <mergeCell ref="Z11:AA11"/>
    <mergeCell ref="AB11:AC11"/>
    <mergeCell ref="AD11:AE11"/>
    <mergeCell ref="AF11:AG11"/>
    <mergeCell ref="AH11:AK11"/>
    <mergeCell ref="A11:B11"/>
    <mergeCell ref="C11:O11"/>
    <mergeCell ref="P11:Q11"/>
    <mergeCell ref="R11:S11"/>
    <mergeCell ref="T11:U11"/>
    <mergeCell ref="V11:W11"/>
    <mergeCell ref="AB8:AC8"/>
    <mergeCell ref="X10:Y10"/>
    <mergeCell ref="Z10:AA10"/>
    <mergeCell ref="AB10:AC10"/>
    <mergeCell ref="AD10:AE10"/>
    <mergeCell ref="AF10:AG10"/>
    <mergeCell ref="AH10:AK10"/>
    <mergeCell ref="AB9:AC9"/>
    <mergeCell ref="AD9:AE9"/>
    <mergeCell ref="AF9:AG9"/>
    <mergeCell ref="AH9:AK9"/>
    <mergeCell ref="T9:U9"/>
    <mergeCell ref="V9:W9"/>
    <mergeCell ref="X9:Y9"/>
    <mergeCell ref="Z9:AA9"/>
    <mergeCell ref="R8:S8"/>
    <mergeCell ref="T8:U8"/>
    <mergeCell ref="V8:W8"/>
    <mergeCell ref="X8:Y8"/>
    <mergeCell ref="Z8:AA8"/>
    <mergeCell ref="A49:U49"/>
    <mergeCell ref="A5:D5"/>
    <mergeCell ref="A3:F3"/>
    <mergeCell ref="A4:D4"/>
    <mergeCell ref="U4:AK4"/>
    <mergeCell ref="A7:B8"/>
    <mergeCell ref="C7:J8"/>
    <mergeCell ref="P7:Y7"/>
    <mergeCell ref="Z7:AC7"/>
    <mergeCell ref="AD7:AG7"/>
    <mergeCell ref="AH7:AK8"/>
    <mergeCell ref="P8:Q8"/>
    <mergeCell ref="A10:B10"/>
    <mergeCell ref="C10:O10"/>
    <mergeCell ref="P10:Q10"/>
    <mergeCell ref="R10:S10"/>
    <mergeCell ref="T10:U10"/>
    <mergeCell ref="V10:W10"/>
    <mergeCell ref="AD8:AE8"/>
    <mergeCell ref="AF8:AG8"/>
    <mergeCell ref="A9:B9"/>
    <mergeCell ref="C9:O9"/>
    <mergeCell ref="P9:Q9"/>
    <mergeCell ref="R9:S9"/>
    <mergeCell ref="A1:AK1"/>
    <mergeCell ref="A2:AK2"/>
    <mergeCell ref="A6:J6"/>
    <mergeCell ref="P6:AK6"/>
    <mergeCell ref="AF5:AK5"/>
    <mergeCell ref="Y5:AE5"/>
    <mergeCell ref="A50:U60"/>
    <mergeCell ref="V50:AK60"/>
    <mergeCell ref="G3:AK3"/>
    <mergeCell ref="V5:X5"/>
    <mergeCell ref="A48:B48"/>
    <mergeCell ref="C48:O48"/>
    <mergeCell ref="P48:Q48"/>
    <mergeCell ref="R48:S48"/>
    <mergeCell ref="T48:U48"/>
    <mergeCell ref="V48:W48"/>
    <mergeCell ref="X48:Y48"/>
    <mergeCell ref="Z48:AA48"/>
    <mergeCell ref="AB48:AC48"/>
    <mergeCell ref="AD48:AE48"/>
    <mergeCell ref="AF48:AG48"/>
    <mergeCell ref="AH48:AK48"/>
    <mergeCell ref="E4:R4"/>
    <mergeCell ref="E5:R5"/>
  </mergeCells>
  <printOptions/>
  <pageMargins left="0.6860416666666667" right="0.6002083333333333" top="0.3937007874015748" bottom="0.984251969" header="0" footer="0"/>
  <pageSetup fitToHeight="1" fitToWidth="1" horizontalDpi="600" verticalDpi="600" orientation="portrait" paperSize="9" scale="78" r:id="rId2"/>
  <headerFooter alignWithMargins="0">
    <oddFooter>&amp;LAnlage 1 
Richtlinie zur Erstbemusterungder Fissler GmbH Version 1.0&amp;C                                                  SE-RAL, 29.04.2020&amp;RSeite 2</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F8D25-B776-47B1-8A67-F74C444FEA6A}">
  <sheetPr>
    <pageSetUpPr fitToPage="1"/>
  </sheetPr>
  <dimension ref="A1:AK167"/>
  <sheetViews>
    <sheetView view="pageLayout" workbookViewId="0" topLeftCell="A1">
      <selection activeCell="P9" sqref="P9:Q9"/>
    </sheetView>
  </sheetViews>
  <sheetFormatPr defaultColWidth="10.28125" defaultRowHeight="15"/>
  <cols>
    <col min="1" max="1" width="1.421875" style="53" customWidth="1"/>
    <col min="2" max="2" width="3.421875" style="53" customWidth="1"/>
    <col min="3" max="3" width="2.57421875" style="53" customWidth="1"/>
    <col min="4" max="4" width="8.140625" style="53" customWidth="1"/>
    <col min="5" max="5" width="6.28125" style="53" customWidth="1"/>
    <col min="6" max="8" width="2.57421875" style="53" customWidth="1"/>
    <col min="9" max="9" width="0.71875" style="53" customWidth="1"/>
    <col min="10" max="10" width="0.85546875" style="53" customWidth="1"/>
    <col min="11" max="14" width="2.57421875" style="53" hidden="1" customWidth="1"/>
    <col min="15" max="15" width="3.57421875" style="53" hidden="1" customWidth="1"/>
    <col min="16" max="19" width="5.00390625" style="53" customWidth="1"/>
    <col min="20" max="20" width="5.421875" style="53" customWidth="1"/>
    <col min="21" max="21" width="5.140625" style="53" customWidth="1"/>
    <col min="22" max="25" width="5.00390625" style="53" customWidth="1"/>
    <col min="26" max="29" width="2.57421875" style="53" customWidth="1"/>
    <col min="30" max="32" width="2.7109375" style="53" customWidth="1"/>
    <col min="33" max="33" width="2.28125" style="53" customWidth="1"/>
    <col min="34" max="37" width="2.7109375" style="53" customWidth="1"/>
    <col min="38" max="256" width="10.28125" style="53" customWidth="1"/>
    <col min="257" max="257" width="1.421875" style="53" customWidth="1"/>
    <col min="258" max="260" width="2.57421875" style="53" customWidth="1"/>
    <col min="261" max="261" width="6.28125" style="53" customWidth="1"/>
    <col min="262" max="264" width="2.57421875" style="53" customWidth="1"/>
    <col min="265" max="265" width="0.71875" style="53" customWidth="1"/>
    <col min="266" max="266" width="0.85546875" style="53" customWidth="1"/>
    <col min="267" max="271" width="10.28125" style="53" hidden="1" customWidth="1"/>
    <col min="272" max="276" width="5.00390625" style="53" customWidth="1"/>
    <col min="277" max="277" width="5.140625" style="53" customWidth="1"/>
    <col min="278" max="281" width="5.00390625" style="53" customWidth="1"/>
    <col min="282" max="285" width="2.57421875" style="53" customWidth="1"/>
    <col min="286" max="288" width="2.7109375" style="53" customWidth="1"/>
    <col min="289" max="289" width="2.28125" style="53" customWidth="1"/>
    <col min="290" max="293" width="2.7109375" style="53" customWidth="1"/>
    <col min="294" max="512" width="10.28125" style="53" customWidth="1"/>
    <col min="513" max="513" width="1.421875" style="53" customWidth="1"/>
    <col min="514" max="516" width="2.57421875" style="53" customWidth="1"/>
    <col min="517" max="517" width="6.28125" style="53" customWidth="1"/>
    <col min="518" max="520" width="2.57421875" style="53" customWidth="1"/>
    <col min="521" max="521" width="0.71875" style="53" customWidth="1"/>
    <col min="522" max="522" width="0.85546875" style="53" customWidth="1"/>
    <col min="523" max="527" width="10.28125" style="53" hidden="1" customWidth="1"/>
    <col min="528" max="532" width="5.00390625" style="53" customWidth="1"/>
    <col min="533" max="533" width="5.140625" style="53" customWidth="1"/>
    <col min="534" max="537" width="5.00390625" style="53" customWidth="1"/>
    <col min="538" max="541" width="2.57421875" style="53" customWidth="1"/>
    <col min="542" max="544" width="2.7109375" style="53" customWidth="1"/>
    <col min="545" max="545" width="2.28125" style="53" customWidth="1"/>
    <col min="546" max="549" width="2.7109375" style="53" customWidth="1"/>
    <col min="550" max="768" width="10.28125" style="53" customWidth="1"/>
    <col min="769" max="769" width="1.421875" style="53" customWidth="1"/>
    <col min="770" max="772" width="2.57421875" style="53" customWidth="1"/>
    <col min="773" max="773" width="6.28125" style="53" customWidth="1"/>
    <col min="774" max="776" width="2.57421875" style="53" customWidth="1"/>
    <col min="777" max="777" width="0.71875" style="53" customWidth="1"/>
    <col min="778" max="778" width="0.85546875" style="53" customWidth="1"/>
    <col min="779" max="783" width="10.28125" style="53" hidden="1" customWidth="1"/>
    <col min="784" max="788" width="5.00390625" style="53" customWidth="1"/>
    <col min="789" max="789" width="5.140625" style="53" customWidth="1"/>
    <col min="790" max="793" width="5.00390625" style="53" customWidth="1"/>
    <col min="794" max="797" width="2.57421875" style="53" customWidth="1"/>
    <col min="798" max="800" width="2.7109375" style="53" customWidth="1"/>
    <col min="801" max="801" width="2.28125" style="53" customWidth="1"/>
    <col min="802" max="805" width="2.7109375" style="53" customWidth="1"/>
    <col min="806" max="1024" width="10.28125" style="53" customWidth="1"/>
    <col min="1025" max="1025" width="1.421875" style="53" customWidth="1"/>
    <col min="1026" max="1028" width="2.57421875" style="53" customWidth="1"/>
    <col min="1029" max="1029" width="6.28125" style="53" customWidth="1"/>
    <col min="1030" max="1032" width="2.57421875" style="53" customWidth="1"/>
    <col min="1033" max="1033" width="0.71875" style="53" customWidth="1"/>
    <col min="1034" max="1034" width="0.85546875" style="53" customWidth="1"/>
    <col min="1035" max="1039" width="10.28125" style="53" hidden="1" customWidth="1"/>
    <col min="1040" max="1044" width="5.00390625" style="53" customWidth="1"/>
    <col min="1045" max="1045" width="5.140625" style="53" customWidth="1"/>
    <col min="1046" max="1049" width="5.00390625" style="53" customWidth="1"/>
    <col min="1050" max="1053" width="2.57421875" style="53" customWidth="1"/>
    <col min="1054" max="1056" width="2.7109375" style="53" customWidth="1"/>
    <col min="1057" max="1057" width="2.28125" style="53" customWidth="1"/>
    <col min="1058" max="1061" width="2.7109375" style="53" customWidth="1"/>
    <col min="1062" max="1280" width="10.28125" style="53" customWidth="1"/>
    <col min="1281" max="1281" width="1.421875" style="53" customWidth="1"/>
    <col min="1282" max="1284" width="2.57421875" style="53" customWidth="1"/>
    <col min="1285" max="1285" width="6.28125" style="53" customWidth="1"/>
    <col min="1286" max="1288" width="2.57421875" style="53" customWidth="1"/>
    <col min="1289" max="1289" width="0.71875" style="53" customWidth="1"/>
    <col min="1290" max="1290" width="0.85546875" style="53" customWidth="1"/>
    <col min="1291" max="1295" width="10.28125" style="53" hidden="1" customWidth="1"/>
    <col min="1296" max="1300" width="5.00390625" style="53" customWidth="1"/>
    <col min="1301" max="1301" width="5.140625" style="53" customWidth="1"/>
    <col min="1302" max="1305" width="5.00390625" style="53" customWidth="1"/>
    <col min="1306" max="1309" width="2.57421875" style="53" customWidth="1"/>
    <col min="1310" max="1312" width="2.7109375" style="53" customWidth="1"/>
    <col min="1313" max="1313" width="2.28125" style="53" customWidth="1"/>
    <col min="1314" max="1317" width="2.7109375" style="53" customWidth="1"/>
    <col min="1318" max="1536" width="10.28125" style="53" customWidth="1"/>
    <col min="1537" max="1537" width="1.421875" style="53" customWidth="1"/>
    <col min="1538" max="1540" width="2.57421875" style="53" customWidth="1"/>
    <col min="1541" max="1541" width="6.28125" style="53" customWidth="1"/>
    <col min="1542" max="1544" width="2.57421875" style="53" customWidth="1"/>
    <col min="1545" max="1545" width="0.71875" style="53" customWidth="1"/>
    <col min="1546" max="1546" width="0.85546875" style="53" customWidth="1"/>
    <col min="1547" max="1551" width="10.28125" style="53" hidden="1" customWidth="1"/>
    <col min="1552" max="1556" width="5.00390625" style="53" customWidth="1"/>
    <col min="1557" max="1557" width="5.140625" style="53" customWidth="1"/>
    <col min="1558" max="1561" width="5.00390625" style="53" customWidth="1"/>
    <col min="1562" max="1565" width="2.57421875" style="53" customWidth="1"/>
    <col min="1566" max="1568" width="2.7109375" style="53" customWidth="1"/>
    <col min="1569" max="1569" width="2.28125" style="53" customWidth="1"/>
    <col min="1570" max="1573" width="2.7109375" style="53" customWidth="1"/>
    <col min="1574" max="1792" width="10.28125" style="53" customWidth="1"/>
    <col min="1793" max="1793" width="1.421875" style="53" customWidth="1"/>
    <col min="1794" max="1796" width="2.57421875" style="53" customWidth="1"/>
    <col min="1797" max="1797" width="6.28125" style="53" customWidth="1"/>
    <col min="1798" max="1800" width="2.57421875" style="53" customWidth="1"/>
    <col min="1801" max="1801" width="0.71875" style="53" customWidth="1"/>
    <col min="1802" max="1802" width="0.85546875" style="53" customWidth="1"/>
    <col min="1803" max="1807" width="10.28125" style="53" hidden="1" customWidth="1"/>
    <col min="1808" max="1812" width="5.00390625" style="53" customWidth="1"/>
    <col min="1813" max="1813" width="5.140625" style="53" customWidth="1"/>
    <col min="1814" max="1817" width="5.00390625" style="53" customWidth="1"/>
    <col min="1818" max="1821" width="2.57421875" style="53" customWidth="1"/>
    <col min="1822" max="1824" width="2.7109375" style="53" customWidth="1"/>
    <col min="1825" max="1825" width="2.28125" style="53" customWidth="1"/>
    <col min="1826" max="1829" width="2.7109375" style="53" customWidth="1"/>
    <col min="1830" max="2048" width="10.28125" style="53" customWidth="1"/>
    <col min="2049" max="2049" width="1.421875" style="53" customWidth="1"/>
    <col min="2050" max="2052" width="2.57421875" style="53" customWidth="1"/>
    <col min="2053" max="2053" width="6.28125" style="53" customWidth="1"/>
    <col min="2054" max="2056" width="2.57421875" style="53" customWidth="1"/>
    <col min="2057" max="2057" width="0.71875" style="53" customWidth="1"/>
    <col min="2058" max="2058" width="0.85546875" style="53" customWidth="1"/>
    <col min="2059" max="2063" width="10.28125" style="53" hidden="1" customWidth="1"/>
    <col min="2064" max="2068" width="5.00390625" style="53" customWidth="1"/>
    <col min="2069" max="2069" width="5.140625" style="53" customWidth="1"/>
    <col min="2070" max="2073" width="5.00390625" style="53" customWidth="1"/>
    <col min="2074" max="2077" width="2.57421875" style="53" customWidth="1"/>
    <col min="2078" max="2080" width="2.7109375" style="53" customWidth="1"/>
    <col min="2081" max="2081" width="2.28125" style="53" customWidth="1"/>
    <col min="2082" max="2085" width="2.7109375" style="53" customWidth="1"/>
    <col min="2086" max="2304" width="10.28125" style="53" customWidth="1"/>
    <col min="2305" max="2305" width="1.421875" style="53" customWidth="1"/>
    <col min="2306" max="2308" width="2.57421875" style="53" customWidth="1"/>
    <col min="2309" max="2309" width="6.28125" style="53" customWidth="1"/>
    <col min="2310" max="2312" width="2.57421875" style="53" customWidth="1"/>
    <col min="2313" max="2313" width="0.71875" style="53" customWidth="1"/>
    <col min="2314" max="2314" width="0.85546875" style="53" customWidth="1"/>
    <col min="2315" max="2319" width="10.28125" style="53" hidden="1" customWidth="1"/>
    <col min="2320" max="2324" width="5.00390625" style="53" customWidth="1"/>
    <col min="2325" max="2325" width="5.140625" style="53" customWidth="1"/>
    <col min="2326" max="2329" width="5.00390625" style="53" customWidth="1"/>
    <col min="2330" max="2333" width="2.57421875" style="53" customWidth="1"/>
    <col min="2334" max="2336" width="2.7109375" style="53" customWidth="1"/>
    <col min="2337" max="2337" width="2.28125" style="53" customWidth="1"/>
    <col min="2338" max="2341" width="2.7109375" style="53" customWidth="1"/>
    <col min="2342" max="2560" width="10.28125" style="53" customWidth="1"/>
    <col min="2561" max="2561" width="1.421875" style="53" customWidth="1"/>
    <col min="2562" max="2564" width="2.57421875" style="53" customWidth="1"/>
    <col min="2565" max="2565" width="6.28125" style="53" customWidth="1"/>
    <col min="2566" max="2568" width="2.57421875" style="53" customWidth="1"/>
    <col min="2569" max="2569" width="0.71875" style="53" customWidth="1"/>
    <col min="2570" max="2570" width="0.85546875" style="53" customWidth="1"/>
    <col min="2571" max="2575" width="10.28125" style="53" hidden="1" customWidth="1"/>
    <col min="2576" max="2580" width="5.00390625" style="53" customWidth="1"/>
    <col min="2581" max="2581" width="5.140625" style="53" customWidth="1"/>
    <col min="2582" max="2585" width="5.00390625" style="53" customWidth="1"/>
    <col min="2586" max="2589" width="2.57421875" style="53" customWidth="1"/>
    <col min="2590" max="2592" width="2.7109375" style="53" customWidth="1"/>
    <col min="2593" max="2593" width="2.28125" style="53" customWidth="1"/>
    <col min="2594" max="2597" width="2.7109375" style="53" customWidth="1"/>
    <col min="2598" max="2816" width="10.28125" style="53" customWidth="1"/>
    <col min="2817" max="2817" width="1.421875" style="53" customWidth="1"/>
    <col min="2818" max="2820" width="2.57421875" style="53" customWidth="1"/>
    <col min="2821" max="2821" width="6.28125" style="53" customWidth="1"/>
    <col min="2822" max="2824" width="2.57421875" style="53" customWidth="1"/>
    <col min="2825" max="2825" width="0.71875" style="53" customWidth="1"/>
    <col min="2826" max="2826" width="0.85546875" style="53" customWidth="1"/>
    <col min="2827" max="2831" width="10.28125" style="53" hidden="1" customWidth="1"/>
    <col min="2832" max="2836" width="5.00390625" style="53" customWidth="1"/>
    <col min="2837" max="2837" width="5.140625" style="53" customWidth="1"/>
    <col min="2838" max="2841" width="5.00390625" style="53" customWidth="1"/>
    <col min="2842" max="2845" width="2.57421875" style="53" customWidth="1"/>
    <col min="2846" max="2848" width="2.7109375" style="53" customWidth="1"/>
    <col min="2849" max="2849" width="2.28125" style="53" customWidth="1"/>
    <col min="2850" max="2853" width="2.7109375" style="53" customWidth="1"/>
    <col min="2854" max="3072" width="10.28125" style="53" customWidth="1"/>
    <col min="3073" max="3073" width="1.421875" style="53" customWidth="1"/>
    <col min="3074" max="3076" width="2.57421875" style="53" customWidth="1"/>
    <col min="3077" max="3077" width="6.28125" style="53" customWidth="1"/>
    <col min="3078" max="3080" width="2.57421875" style="53" customWidth="1"/>
    <col min="3081" max="3081" width="0.71875" style="53" customWidth="1"/>
    <col min="3082" max="3082" width="0.85546875" style="53" customWidth="1"/>
    <col min="3083" max="3087" width="10.28125" style="53" hidden="1" customWidth="1"/>
    <col min="3088" max="3092" width="5.00390625" style="53" customWidth="1"/>
    <col min="3093" max="3093" width="5.140625" style="53" customWidth="1"/>
    <col min="3094" max="3097" width="5.00390625" style="53" customWidth="1"/>
    <col min="3098" max="3101" width="2.57421875" style="53" customWidth="1"/>
    <col min="3102" max="3104" width="2.7109375" style="53" customWidth="1"/>
    <col min="3105" max="3105" width="2.28125" style="53" customWidth="1"/>
    <col min="3106" max="3109" width="2.7109375" style="53" customWidth="1"/>
    <col min="3110" max="3328" width="10.28125" style="53" customWidth="1"/>
    <col min="3329" max="3329" width="1.421875" style="53" customWidth="1"/>
    <col min="3330" max="3332" width="2.57421875" style="53" customWidth="1"/>
    <col min="3333" max="3333" width="6.28125" style="53" customWidth="1"/>
    <col min="3334" max="3336" width="2.57421875" style="53" customWidth="1"/>
    <col min="3337" max="3337" width="0.71875" style="53" customWidth="1"/>
    <col min="3338" max="3338" width="0.85546875" style="53" customWidth="1"/>
    <col min="3339" max="3343" width="10.28125" style="53" hidden="1" customWidth="1"/>
    <col min="3344" max="3348" width="5.00390625" style="53" customWidth="1"/>
    <col min="3349" max="3349" width="5.140625" style="53" customWidth="1"/>
    <col min="3350" max="3353" width="5.00390625" style="53" customWidth="1"/>
    <col min="3354" max="3357" width="2.57421875" style="53" customWidth="1"/>
    <col min="3358" max="3360" width="2.7109375" style="53" customWidth="1"/>
    <col min="3361" max="3361" width="2.28125" style="53" customWidth="1"/>
    <col min="3362" max="3365" width="2.7109375" style="53" customWidth="1"/>
    <col min="3366" max="3584" width="10.28125" style="53" customWidth="1"/>
    <col min="3585" max="3585" width="1.421875" style="53" customWidth="1"/>
    <col min="3586" max="3588" width="2.57421875" style="53" customWidth="1"/>
    <col min="3589" max="3589" width="6.28125" style="53" customWidth="1"/>
    <col min="3590" max="3592" width="2.57421875" style="53" customWidth="1"/>
    <col min="3593" max="3593" width="0.71875" style="53" customWidth="1"/>
    <col min="3594" max="3594" width="0.85546875" style="53" customWidth="1"/>
    <col min="3595" max="3599" width="10.28125" style="53" hidden="1" customWidth="1"/>
    <col min="3600" max="3604" width="5.00390625" style="53" customWidth="1"/>
    <col min="3605" max="3605" width="5.140625" style="53" customWidth="1"/>
    <col min="3606" max="3609" width="5.00390625" style="53" customWidth="1"/>
    <col min="3610" max="3613" width="2.57421875" style="53" customWidth="1"/>
    <col min="3614" max="3616" width="2.7109375" style="53" customWidth="1"/>
    <col min="3617" max="3617" width="2.28125" style="53" customWidth="1"/>
    <col min="3618" max="3621" width="2.7109375" style="53" customWidth="1"/>
    <col min="3622" max="3840" width="10.28125" style="53" customWidth="1"/>
    <col min="3841" max="3841" width="1.421875" style="53" customWidth="1"/>
    <col min="3842" max="3844" width="2.57421875" style="53" customWidth="1"/>
    <col min="3845" max="3845" width="6.28125" style="53" customWidth="1"/>
    <col min="3846" max="3848" width="2.57421875" style="53" customWidth="1"/>
    <col min="3849" max="3849" width="0.71875" style="53" customWidth="1"/>
    <col min="3850" max="3850" width="0.85546875" style="53" customWidth="1"/>
    <col min="3851" max="3855" width="10.28125" style="53" hidden="1" customWidth="1"/>
    <col min="3856" max="3860" width="5.00390625" style="53" customWidth="1"/>
    <col min="3861" max="3861" width="5.140625" style="53" customWidth="1"/>
    <col min="3862" max="3865" width="5.00390625" style="53" customWidth="1"/>
    <col min="3866" max="3869" width="2.57421875" style="53" customWidth="1"/>
    <col min="3870" max="3872" width="2.7109375" style="53" customWidth="1"/>
    <col min="3873" max="3873" width="2.28125" style="53" customWidth="1"/>
    <col min="3874" max="3877" width="2.7109375" style="53" customWidth="1"/>
    <col min="3878" max="4096" width="10.28125" style="53" customWidth="1"/>
    <col min="4097" max="4097" width="1.421875" style="53" customWidth="1"/>
    <col min="4098" max="4100" width="2.57421875" style="53" customWidth="1"/>
    <col min="4101" max="4101" width="6.28125" style="53" customWidth="1"/>
    <col min="4102" max="4104" width="2.57421875" style="53" customWidth="1"/>
    <col min="4105" max="4105" width="0.71875" style="53" customWidth="1"/>
    <col min="4106" max="4106" width="0.85546875" style="53" customWidth="1"/>
    <col min="4107" max="4111" width="10.28125" style="53" hidden="1" customWidth="1"/>
    <col min="4112" max="4116" width="5.00390625" style="53" customWidth="1"/>
    <col min="4117" max="4117" width="5.140625" style="53" customWidth="1"/>
    <col min="4118" max="4121" width="5.00390625" style="53" customWidth="1"/>
    <col min="4122" max="4125" width="2.57421875" style="53" customWidth="1"/>
    <col min="4126" max="4128" width="2.7109375" style="53" customWidth="1"/>
    <col min="4129" max="4129" width="2.28125" style="53" customWidth="1"/>
    <col min="4130" max="4133" width="2.7109375" style="53" customWidth="1"/>
    <col min="4134" max="4352" width="10.28125" style="53" customWidth="1"/>
    <col min="4353" max="4353" width="1.421875" style="53" customWidth="1"/>
    <col min="4354" max="4356" width="2.57421875" style="53" customWidth="1"/>
    <col min="4357" max="4357" width="6.28125" style="53" customWidth="1"/>
    <col min="4358" max="4360" width="2.57421875" style="53" customWidth="1"/>
    <col min="4361" max="4361" width="0.71875" style="53" customWidth="1"/>
    <col min="4362" max="4362" width="0.85546875" style="53" customWidth="1"/>
    <col min="4363" max="4367" width="10.28125" style="53" hidden="1" customWidth="1"/>
    <col min="4368" max="4372" width="5.00390625" style="53" customWidth="1"/>
    <col min="4373" max="4373" width="5.140625" style="53" customWidth="1"/>
    <col min="4374" max="4377" width="5.00390625" style="53" customWidth="1"/>
    <col min="4378" max="4381" width="2.57421875" style="53" customWidth="1"/>
    <col min="4382" max="4384" width="2.7109375" style="53" customWidth="1"/>
    <col min="4385" max="4385" width="2.28125" style="53" customWidth="1"/>
    <col min="4386" max="4389" width="2.7109375" style="53" customWidth="1"/>
    <col min="4390" max="4608" width="10.28125" style="53" customWidth="1"/>
    <col min="4609" max="4609" width="1.421875" style="53" customWidth="1"/>
    <col min="4610" max="4612" width="2.57421875" style="53" customWidth="1"/>
    <col min="4613" max="4613" width="6.28125" style="53" customWidth="1"/>
    <col min="4614" max="4616" width="2.57421875" style="53" customWidth="1"/>
    <col min="4617" max="4617" width="0.71875" style="53" customWidth="1"/>
    <col min="4618" max="4618" width="0.85546875" style="53" customWidth="1"/>
    <col min="4619" max="4623" width="10.28125" style="53" hidden="1" customWidth="1"/>
    <col min="4624" max="4628" width="5.00390625" style="53" customWidth="1"/>
    <col min="4629" max="4629" width="5.140625" style="53" customWidth="1"/>
    <col min="4630" max="4633" width="5.00390625" style="53" customWidth="1"/>
    <col min="4634" max="4637" width="2.57421875" style="53" customWidth="1"/>
    <col min="4638" max="4640" width="2.7109375" style="53" customWidth="1"/>
    <col min="4641" max="4641" width="2.28125" style="53" customWidth="1"/>
    <col min="4642" max="4645" width="2.7109375" style="53" customWidth="1"/>
    <col min="4646" max="4864" width="10.28125" style="53" customWidth="1"/>
    <col min="4865" max="4865" width="1.421875" style="53" customWidth="1"/>
    <col min="4866" max="4868" width="2.57421875" style="53" customWidth="1"/>
    <col min="4869" max="4869" width="6.28125" style="53" customWidth="1"/>
    <col min="4870" max="4872" width="2.57421875" style="53" customWidth="1"/>
    <col min="4873" max="4873" width="0.71875" style="53" customWidth="1"/>
    <col min="4874" max="4874" width="0.85546875" style="53" customWidth="1"/>
    <col min="4875" max="4879" width="10.28125" style="53" hidden="1" customWidth="1"/>
    <col min="4880" max="4884" width="5.00390625" style="53" customWidth="1"/>
    <col min="4885" max="4885" width="5.140625" style="53" customWidth="1"/>
    <col min="4886" max="4889" width="5.00390625" style="53" customWidth="1"/>
    <col min="4890" max="4893" width="2.57421875" style="53" customWidth="1"/>
    <col min="4894" max="4896" width="2.7109375" style="53" customWidth="1"/>
    <col min="4897" max="4897" width="2.28125" style="53" customWidth="1"/>
    <col min="4898" max="4901" width="2.7109375" style="53" customWidth="1"/>
    <col min="4902" max="5120" width="10.28125" style="53" customWidth="1"/>
    <col min="5121" max="5121" width="1.421875" style="53" customWidth="1"/>
    <col min="5122" max="5124" width="2.57421875" style="53" customWidth="1"/>
    <col min="5125" max="5125" width="6.28125" style="53" customWidth="1"/>
    <col min="5126" max="5128" width="2.57421875" style="53" customWidth="1"/>
    <col min="5129" max="5129" width="0.71875" style="53" customWidth="1"/>
    <col min="5130" max="5130" width="0.85546875" style="53" customWidth="1"/>
    <col min="5131" max="5135" width="10.28125" style="53" hidden="1" customWidth="1"/>
    <col min="5136" max="5140" width="5.00390625" style="53" customWidth="1"/>
    <col min="5141" max="5141" width="5.140625" style="53" customWidth="1"/>
    <col min="5142" max="5145" width="5.00390625" style="53" customWidth="1"/>
    <col min="5146" max="5149" width="2.57421875" style="53" customWidth="1"/>
    <col min="5150" max="5152" width="2.7109375" style="53" customWidth="1"/>
    <col min="5153" max="5153" width="2.28125" style="53" customWidth="1"/>
    <col min="5154" max="5157" width="2.7109375" style="53" customWidth="1"/>
    <col min="5158" max="5376" width="10.28125" style="53" customWidth="1"/>
    <col min="5377" max="5377" width="1.421875" style="53" customWidth="1"/>
    <col min="5378" max="5380" width="2.57421875" style="53" customWidth="1"/>
    <col min="5381" max="5381" width="6.28125" style="53" customWidth="1"/>
    <col min="5382" max="5384" width="2.57421875" style="53" customWidth="1"/>
    <col min="5385" max="5385" width="0.71875" style="53" customWidth="1"/>
    <col min="5386" max="5386" width="0.85546875" style="53" customWidth="1"/>
    <col min="5387" max="5391" width="10.28125" style="53" hidden="1" customWidth="1"/>
    <col min="5392" max="5396" width="5.00390625" style="53" customWidth="1"/>
    <col min="5397" max="5397" width="5.140625" style="53" customWidth="1"/>
    <col min="5398" max="5401" width="5.00390625" style="53" customWidth="1"/>
    <col min="5402" max="5405" width="2.57421875" style="53" customWidth="1"/>
    <col min="5406" max="5408" width="2.7109375" style="53" customWidth="1"/>
    <col min="5409" max="5409" width="2.28125" style="53" customWidth="1"/>
    <col min="5410" max="5413" width="2.7109375" style="53" customWidth="1"/>
    <col min="5414" max="5632" width="10.28125" style="53" customWidth="1"/>
    <col min="5633" max="5633" width="1.421875" style="53" customWidth="1"/>
    <col min="5634" max="5636" width="2.57421875" style="53" customWidth="1"/>
    <col min="5637" max="5637" width="6.28125" style="53" customWidth="1"/>
    <col min="5638" max="5640" width="2.57421875" style="53" customWidth="1"/>
    <col min="5641" max="5641" width="0.71875" style="53" customWidth="1"/>
    <col min="5642" max="5642" width="0.85546875" style="53" customWidth="1"/>
    <col min="5643" max="5647" width="10.28125" style="53" hidden="1" customWidth="1"/>
    <col min="5648" max="5652" width="5.00390625" style="53" customWidth="1"/>
    <col min="5653" max="5653" width="5.140625" style="53" customWidth="1"/>
    <col min="5654" max="5657" width="5.00390625" style="53" customWidth="1"/>
    <col min="5658" max="5661" width="2.57421875" style="53" customWidth="1"/>
    <col min="5662" max="5664" width="2.7109375" style="53" customWidth="1"/>
    <col min="5665" max="5665" width="2.28125" style="53" customWidth="1"/>
    <col min="5666" max="5669" width="2.7109375" style="53" customWidth="1"/>
    <col min="5670" max="5888" width="10.28125" style="53" customWidth="1"/>
    <col min="5889" max="5889" width="1.421875" style="53" customWidth="1"/>
    <col min="5890" max="5892" width="2.57421875" style="53" customWidth="1"/>
    <col min="5893" max="5893" width="6.28125" style="53" customWidth="1"/>
    <col min="5894" max="5896" width="2.57421875" style="53" customWidth="1"/>
    <col min="5897" max="5897" width="0.71875" style="53" customWidth="1"/>
    <col min="5898" max="5898" width="0.85546875" style="53" customWidth="1"/>
    <col min="5899" max="5903" width="10.28125" style="53" hidden="1" customWidth="1"/>
    <col min="5904" max="5908" width="5.00390625" style="53" customWidth="1"/>
    <col min="5909" max="5909" width="5.140625" style="53" customWidth="1"/>
    <col min="5910" max="5913" width="5.00390625" style="53" customWidth="1"/>
    <col min="5914" max="5917" width="2.57421875" style="53" customWidth="1"/>
    <col min="5918" max="5920" width="2.7109375" style="53" customWidth="1"/>
    <col min="5921" max="5921" width="2.28125" style="53" customWidth="1"/>
    <col min="5922" max="5925" width="2.7109375" style="53" customWidth="1"/>
    <col min="5926" max="6144" width="10.28125" style="53" customWidth="1"/>
    <col min="6145" max="6145" width="1.421875" style="53" customWidth="1"/>
    <col min="6146" max="6148" width="2.57421875" style="53" customWidth="1"/>
    <col min="6149" max="6149" width="6.28125" style="53" customWidth="1"/>
    <col min="6150" max="6152" width="2.57421875" style="53" customWidth="1"/>
    <col min="6153" max="6153" width="0.71875" style="53" customWidth="1"/>
    <col min="6154" max="6154" width="0.85546875" style="53" customWidth="1"/>
    <col min="6155" max="6159" width="10.28125" style="53" hidden="1" customWidth="1"/>
    <col min="6160" max="6164" width="5.00390625" style="53" customWidth="1"/>
    <col min="6165" max="6165" width="5.140625" style="53" customWidth="1"/>
    <col min="6166" max="6169" width="5.00390625" style="53" customWidth="1"/>
    <col min="6170" max="6173" width="2.57421875" style="53" customWidth="1"/>
    <col min="6174" max="6176" width="2.7109375" style="53" customWidth="1"/>
    <col min="6177" max="6177" width="2.28125" style="53" customWidth="1"/>
    <col min="6178" max="6181" width="2.7109375" style="53" customWidth="1"/>
    <col min="6182" max="6400" width="10.28125" style="53" customWidth="1"/>
    <col min="6401" max="6401" width="1.421875" style="53" customWidth="1"/>
    <col min="6402" max="6404" width="2.57421875" style="53" customWidth="1"/>
    <col min="6405" max="6405" width="6.28125" style="53" customWidth="1"/>
    <col min="6406" max="6408" width="2.57421875" style="53" customWidth="1"/>
    <col min="6409" max="6409" width="0.71875" style="53" customWidth="1"/>
    <col min="6410" max="6410" width="0.85546875" style="53" customWidth="1"/>
    <col min="6411" max="6415" width="10.28125" style="53" hidden="1" customWidth="1"/>
    <col min="6416" max="6420" width="5.00390625" style="53" customWidth="1"/>
    <col min="6421" max="6421" width="5.140625" style="53" customWidth="1"/>
    <col min="6422" max="6425" width="5.00390625" style="53" customWidth="1"/>
    <col min="6426" max="6429" width="2.57421875" style="53" customWidth="1"/>
    <col min="6430" max="6432" width="2.7109375" style="53" customWidth="1"/>
    <col min="6433" max="6433" width="2.28125" style="53" customWidth="1"/>
    <col min="6434" max="6437" width="2.7109375" style="53" customWidth="1"/>
    <col min="6438" max="6656" width="10.28125" style="53" customWidth="1"/>
    <col min="6657" max="6657" width="1.421875" style="53" customWidth="1"/>
    <col min="6658" max="6660" width="2.57421875" style="53" customWidth="1"/>
    <col min="6661" max="6661" width="6.28125" style="53" customWidth="1"/>
    <col min="6662" max="6664" width="2.57421875" style="53" customWidth="1"/>
    <col min="6665" max="6665" width="0.71875" style="53" customWidth="1"/>
    <col min="6666" max="6666" width="0.85546875" style="53" customWidth="1"/>
    <col min="6667" max="6671" width="10.28125" style="53" hidden="1" customWidth="1"/>
    <col min="6672" max="6676" width="5.00390625" style="53" customWidth="1"/>
    <col min="6677" max="6677" width="5.140625" style="53" customWidth="1"/>
    <col min="6678" max="6681" width="5.00390625" style="53" customWidth="1"/>
    <col min="6682" max="6685" width="2.57421875" style="53" customWidth="1"/>
    <col min="6686" max="6688" width="2.7109375" style="53" customWidth="1"/>
    <col min="6689" max="6689" width="2.28125" style="53" customWidth="1"/>
    <col min="6690" max="6693" width="2.7109375" style="53" customWidth="1"/>
    <col min="6694" max="6912" width="10.28125" style="53" customWidth="1"/>
    <col min="6913" max="6913" width="1.421875" style="53" customWidth="1"/>
    <col min="6914" max="6916" width="2.57421875" style="53" customWidth="1"/>
    <col min="6917" max="6917" width="6.28125" style="53" customWidth="1"/>
    <col min="6918" max="6920" width="2.57421875" style="53" customWidth="1"/>
    <col min="6921" max="6921" width="0.71875" style="53" customWidth="1"/>
    <col min="6922" max="6922" width="0.85546875" style="53" customWidth="1"/>
    <col min="6923" max="6927" width="10.28125" style="53" hidden="1" customWidth="1"/>
    <col min="6928" max="6932" width="5.00390625" style="53" customWidth="1"/>
    <col min="6933" max="6933" width="5.140625" style="53" customWidth="1"/>
    <col min="6934" max="6937" width="5.00390625" style="53" customWidth="1"/>
    <col min="6938" max="6941" width="2.57421875" style="53" customWidth="1"/>
    <col min="6942" max="6944" width="2.7109375" style="53" customWidth="1"/>
    <col min="6945" max="6945" width="2.28125" style="53" customWidth="1"/>
    <col min="6946" max="6949" width="2.7109375" style="53" customWidth="1"/>
    <col min="6950" max="7168" width="10.28125" style="53" customWidth="1"/>
    <col min="7169" max="7169" width="1.421875" style="53" customWidth="1"/>
    <col min="7170" max="7172" width="2.57421875" style="53" customWidth="1"/>
    <col min="7173" max="7173" width="6.28125" style="53" customWidth="1"/>
    <col min="7174" max="7176" width="2.57421875" style="53" customWidth="1"/>
    <col min="7177" max="7177" width="0.71875" style="53" customWidth="1"/>
    <col min="7178" max="7178" width="0.85546875" style="53" customWidth="1"/>
    <col min="7179" max="7183" width="10.28125" style="53" hidden="1" customWidth="1"/>
    <col min="7184" max="7188" width="5.00390625" style="53" customWidth="1"/>
    <col min="7189" max="7189" width="5.140625" style="53" customWidth="1"/>
    <col min="7190" max="7193" width="5.00390625" style="53" customWidth="1"/>
    <col min="7194" max="7197" width="2.57421875" style="53" customWidth="1"/>
    <col min="7198" max="7200" width="2.7109375" style="53" customWidth="1"/>
    <col min="7201" max="7201" width="2.28125" style="53" customWidth="1"/>
    <col min="7202" max="7205" width="2.7109375" style="53" customWidth="1"/>
    <col min="7206" max="7424" width="10.28125" style="53" customWidth="1"/>
    <col min="7425" max="7425" width="1.421875" style="53" customWidth="1"/>
    <col min="7426" max="7428" width="2.57421875" style="53" customWidth="1"/>
    <col min="7429" max="7429" width="6.28125" style="53" customWidth="1"/>
    <col min="7430" max="7432" width="2.57421875" style="53" customWidth="1"/>
    <col min="7433" max="7433" width="0.71875" style="53" customWidth="1"/>
    <col min="7434" max="7434" width="0.85546875" style="53" customWidth="1"/>
    <col min="7435" max="7439" width="10.28125" style="53" hidden="1" customWidth="1"/>
    <col min="7440" max="7444" width="5.00390625" style="53" customWidth="1"/>
    <col min="7445" max="7445" width="5.140625" style="53" customWidth="1"/>
    <col min="7446" max="7449" width="5.00390625" style="53" customWidth="1"/>
    <col min="7450" max="7453" width="2.57421875" style="53" customWidth="1"/>
    <col min="7454" max="7456" width="2.7109375" style="53" customWidth="1"/>
    <col min="7457" max="7457" width="2.28125" style="53" customWidth="1"/>
    <col min="7458" max="7461" width="2.7109375" style="53" customWidth="1"/>
    <col min="7462" max="7680" width="10.28125" style="53" customWidth="1"/>
    <col min="7681" max="7681" width="1.421875" style="53" customWidth="1"/>
    <col min="7682" max="7684" width="2.57421875" style="53" customWidth="1"/>
    <col min="7685" max="7685" width="6.28125" style="53" customWidth="1"/>
    <col min="7686" max="7688" width="2.57421875" style="53" customWidth="1"/>
    <col min="7689" max="7689" width="0.71875" style="53" customWidth="1"/>
    <col min="7690" max="7690" width="0.85546875" style="53" customWidth="1"/>
    <col min="7691" max="7695" width="10.28125" style="53" hidden="1" customWidth="1"/>
    <col min="7696" max="7700" width="5.00390625" style="53" customWidth="1"/>
    <col min="7701" max="7701" width="5.140625" style="53" customWidth="1"/>
    <col min="7702" max="7705" width="5.00390625" style="53" customWidth="1"/>
    <col min="7706" max="7709" width="2.57421875" style="53" customWidth="1"/>
    <col min="7710" max="7712" width="2.7109375" style="53" customWidth="1"/>
    <col min="7713" max="7713" width="2.28125" style="53" customWidth="1"/>
    <col min="7714" max="7717" width="2.7109375" style="53" customWidth="1"/>
    <col min="7718" max="7936" width="10.28125" style="53" customWidth="1"/>
    <col min="7937" max="7937" width="1.421875" style="53" customWidth="1"/>
    <col min="7938" max="7940" width="2.57421875" style="53" customWidth="1"/>
    <col min="7941" max="7941" width="6.28125" style="53" customWidth="1"/>
    <col min="7942" max="7944" width="2.57421875" style="53" customWidth="1"/>
    <col min="7945" max="7945" width="0.71875" style="53" customWidth="1"/>
    <col min="7946" max="7946" width="0.85546875" style="53" customWidth="1"/>
    <col min="7947" max="7951" width="10.28125" style="53" hidden="1" customWidth="1"/>
    <col min="7952" max="7956" width="5.00390625" style="53" customWidth="1"/>
    <col min="7957" max="7957" width="5.140625" style="53" customWidth="1"/>
    <col min="7958" max="7961" width="5.00390625" style="53" customWidth="1"/>
    <col min="7962" max="7965" width="2.57421875" style="53" customWidth="1"/>
    <col min="7966" max="7968" width="2.7109375" style="53" customWidth="1"/>
    <col min="7969" max="7969" width="2.28125" style="53" customWidth="1"/>
    <col min="7970" max="7973" width="2.7109375" style="53" customWidth="1"/>
    <col min="7974" max="8192" width="10.28125" style="53" customWidth="1"/>
    <col min="8193" max="8193" width="1.421875" style="53" customWidth="1"/>
    <col min="8194" max="8196" width="2.57421875" style="53" customWidth="1"/>
    <col min="8197" max="8197" width="6.28125" style="53" customWidth="1"/>
    <col min="8198" max="8200" width="2.57421875" style="53" customWidth="1"/>
    <col min="8201" max="8201" width="0.71875" style="53" customWidth="1"/>
    <col min="8202" max="8202" width="0.85546875" style="53" customWidth="1"/>
    <col min="8203" max="8207" width="10.28125" style="53" hidden="1" customWidth="1"/>
    <col min="8208" max="8212" width="5.00390625" style="53" customWidth="1"/>
    <col min="8213" max="8213" width="5.140625" style="53" customWidth="1"/>
    <col min="8214" max="8217" width="5.00390625" style="53" customWidth="1"/>
    <col min="8218" max="8221" width="2.57421875" style="53" customWidth="1"/>
    <col min="8222" max="8224" width="2.7109375" style="53" customWidth="1"/>
    <col min="8225" max="8225" width="2.28125" style="53" customWidth="1"/>
    <col min="8226" max="8229" width="2.7109375" style="53" customWidth="1"/>
    <col min="8230" max="8448" width="10.28125" style="53" customWidth="1"/>
    <col min="8449" max="8449" width="1.421875" style="53" customWidth="1"/>
    <col min="8450" max="8452" width="2.57421875" style="53" customWidth="1"/>
    <col min="8453" max="8453" width="6.28125" style="53" customWidth="1"/>
    <col min="8454" max="8456" width="2.57421875" style="53" customWidth="1"/>
    <col min="8457" max="8457" width="0.71875" style="53" customWidth="1"/>
    <col min="8458" max="8458" width="0.85546875" style="53" customWidth="1"/>
    <col min="8459" max="8463" width="10.28125" style="53" hidden="1" customWidth="1"/>
    <col min="8464" max="8468" width="5.00390625" style="53" customWidth="1"/>
    <col min="8469" max="8469" width="5.140625" style="53" customWidth="1"/>
    <col min="8470" max="8473" width="5.00390625" style="53" customWidth="1"/>
    <col min="8474" max="8477" width="2.57421875" style="53" customWidth="1"/>
    <col min="8478" max="8480" width="2.7109375" style="53" customWidth="1"/>
    <col min="8481" max="8481" width="2.28125" style="53" customWidth="1"/>
    <col min="8482" max="8485" width="2.7109375" style="53" customWidth="1"/>
    <col min="8486" max="8704" width="10.28125" style="53" customWidth="1"/>
    <col min="8705" max="8705" width="1.421875" style="53" customWidth="1"/>
    <col min="8706" max="8708" width="2.57421875" style="53" customWidth="1"/>
    <col min="8709" max="8709" width="6.28125" style="53" customWidth="1"/>
    <col min="8710" max="8712" width="2.57421875" style="53" customWidth="1"/>
    <col min="8713" max="8713" width="0.71875" style="53" customWidth="1"/>
    <col min="8714" max="8714" width="0.85546875" style="53" customWidth="1"/>
    <col min="8715" max="8719" width="10.28125" style="53" hidden="1" customWidth="1"/>
    <col min="8720" max="8724" width="5.00390625" style="53" customWidth="1"/>
    <col min="8725" max="8725" width="5.140625" style="53" customWidth="1"/>
    <col min="8726" max="8729" width="5.00390625" style="53" customWidth="1"/>
    <col min="8730" max="8733" width="2.57421875" style="53" customWidth="1"/>
    <col min="8734" max="8736" width="2.7109375" style="53" customWidth="1"/>
    <col min="8737" max="8737" width="2.28125" style="53" customWidth="1"/>
    <col min="8738" max="8741" width="2.7109375" style="53" customWidth="1"/>
    <col min="8742" max="8960" width="10.28125" style="53" customWidth="1"/>
    <col min="8961" max="8961" width="1.421875" style="53" customWidth="1"/>
    <col min="8962" max="8964" width="2.57421875" style="53" customWidth="1"/>
    <col min="8965" max="8965" width="6.28125" style="53" customWidth="1"/>
    <col min="8966" max="8968" width="2.57421875" style="53" customWidth="1"/>
    <col min="8969" max="8969" width="0.71875" style="53" customWidth="1"/>
    <col min="8970" max="8970" width="0.85546875" style="53" customWidth="1"/>
    <col min="8971" max="8975" width="10.28125" style="53" hidden="1" customWidth="1"/>
    <col min="8976" max="8980" width="5.00390625" style="53" customWidth="1"/>
    <col min="8981" max="8981" width="5.140625" style="53" customWidth="1"/>
    <col min="8982" max="8985" width="5.00390625" style="53" customWidth="1"/>
    <col min="8986" max="8989" width="2.57421875" style="53" customWidth="1"/>
    <col min="8990" max="8992" width="2.7109375" style="53" customWidth="1"/>
    <col min="8993" max="8993" width="2.28125" style="53" customWidth="1"/>
    <col min="8994" max="8997" width="2.7109375" style="53" customWidth="1"/>
    <col min="8998" max="9216" width="10.28125" style="53" customWidth="1"/>
    <col min="9217" max="9217" width="1.421875" style="53" customWidth="1"/>
    <col min="9218" max="9220" width="2.57421875" style="53" customWidth="1"/>
    <col min="9221" max="9221" width="6.28125" style="53" customWidth="1"/>
    <col min="9222" max="9224" width="2.57421875" style="53" customWidth="1"/>
    <col min="9225" max="9225" width="0.71875" style="53" customWidth="1"/>
    <col min="9226" max="9226" width="0.85546875" style="53" customWidth="1"/>
    <col min="9227" max="9231" width="10.28125" style="53" hidden="1" customWidth="1"/>
    <col min="9232" max="9236" width="5.00390625" style="53" customWidth="1"/>
    <col min="9237" max="9237" width="5.140625" style="53" customWidth="1"/>
    <col min="9238" max="9241" width="5.00390625" style="53" customWidth="1"/>
    <col min="9242" max="9245" width="2.57421875" style="53" customWidth="1"/>
    <col min="9246" max="9248" width="2.7109375" style="53" customWidth="1"/>
    <col min="9249" max="9249" width="2.28125" style="53" customWidth="1"/>
    <col min="9250" max="9253" width="2.7109375" style="53" customWidth="1"/>
    <col min="9254" max="9472" width="10.28125" style="53" customWidth="1"/>
    <col min="9473" max="9473" width="1.421875" style="53" customWidth="1"/>
    <col min="9474" max="9476" width="2.57421875" style="53" customWidth="1"/>
    <col min="9477" max="9477" width="6.28125" style="53" customWidth="1"/>
    <col min="9478" max="9480" width="2.57421875" style="53" customWidth="1"/>
    <col min="9481" max="9481" width="0.71875" style="53" customWidth="1"/>
    <col min="9482" max="9482" width="0.85546875" style="53" customWidth="1"/>
    <col min="9483" max="9487" width="10.28125" style="53" hidden="1" customWidth="1"/>
    <col min="9488" max="9492" width="5.00390625" style="53" customWidth="1"/>
    <col min="9493" max="9493" width="5.140625" style="53" customWidth="1"/>
    <col min="9494" max="9497" width="5.00390625" style="53" customWidth="1"/>
    <col min="9498" max="9501" width="2.57421875" style="53" customWidth="1"/>
    <col min="9502" max="9504" width="2.7109375" style="53" customWidth="1"/>
    <col min="9505" max="9505" width="2.28125" style="53" customWidth="1"/>
    <col min="9506" max="9509" width="2.7109375" style="53" customWidth="1"/>
    <col min="9510" max="9728" width="10.28125" style="53" customWidth="1"/>
    <col min="9729" max="9729" width="1.421875" style="53" customWidth="1"/>
    <col min="9730" max="9732" width="2.57421875" style="53" customWidth="1"/>
    <col min="9733" max="9733" width="6.28125" style="53" customWidth="1"/>
    <col min="9734" max="9736" width="2.57421875" style="53" customWidth="1"/>
    <col min="9737" max="9737" width="0.71875" style="53" customWidth="1"/>
    <col min="9738" max="9738" width="0.85546875" style="53" customWidth="1"/>
    <col min="9739" max="9743" width="10.28125" style="53" hidden="1" customWidth="1"/>
    <col min="9744" max="9748" width="5.00390625" style="53" customWidth="1"/>
    <col min="9749" max="9749" width="5.140625" style="53" customWidth="1"/>
    <col min="9750" max="9753" width="5.00390625" style="53" customWidth="1"/>
    <col min="9754" max="9757" width="2.57421875" style="53" customWidth="1"/>
    <col min="9758" max="9760" width="2.7109375" style="53" customWidth="1"/>
    <col min="9761" max="9761" width="2.28125" style="53" customWidth="1"/>
    <col min="9762" max="9765" width="2.7109375" style="53" customWidth="1"/>
    <col min="9766" max="9984" width="10.28125" style="53" customWidth="1"/>
    <col min="9985" max="9985" width="1.421875" style="53" customWidth="1"/>
    <col min="9986" max="9988" width="2.57421875" style="53" customWidth="1"/>
    <col min="9989" max="9989" width="6.28125" style="53" customWidth="1"/>
    <col min="9990" max="9992" width="2.57421875" style="53" customWidth="1"/>
    <col min="9993" max="9993" width="0.71875" style="53" customWidth="1"/>
    <col min="9994" max="9994" width="0.85546875" style="53" customWidth="1"/>
    <col min="9995" max="9999" width="10.28125" style="53" hidden="1" customWidth="1"/>
    <col min="10000" max="10004" width="5.00390625" style="53" customWidth="1"/>
    <col min="10005" max="10005" width="5.140625" style="53" customWidth="1"/>
    <col min="10006" max="10009" width="5.00390625" style="53" customWidth="1"/>
    <col min="10010" max="10013" width="2.57421875" style="53" customWidth="1"/>
    <col min="10014" max="10016" width="2.7109375" style="53" customWidth="1"/>
    <col min="10017" max="10017" width="2.28125" style="53" customWidth="1"/>
    <col min="10018" max="10021" width="2.7109375" style="53" customWidth="1"/>
    <col min="10022" max="10240" width="10.28125" style="53" customWidth="1"/>
    <col min="10241" max="10241" width="1.421875" style="53" customWidth="1"/>
    <col min="10242" max="10244" width="2.57421875" style="53" customWidth="1"/>
    <col min="10245" max="10245" width="6.28125" style="53" customWidth="1"/>
    <col min="10246" max="10248" width="2.57421875" style="53" customWidth="1"/>
    <col min="10249" max="10249" width="0.71875" style="53" customWidth="1"/>
    <col min="10250" max="10250" width="0.85546875" style="53" customWidth="1"/>
    <col min="10251" max="10255" width="10.28125" style="53" hidden="1" customWidth="1"/>
    <col min="10256" max="10260" width="5.00390625" style="53" customWidth="1"/>
    <col min="10261" max="10261" width="5.140625" style="53" customWidth="1"/>
    <col min="10262" max="10265" width="5.00390625" style="53" customWidth="1"/>
    <col min="10266" max="10269" width="2.57421875" style="53" customWidth="1"/>
    <col min="10270" max="10272" width="2.7109375" style="53" customWidth="1"/>
    <col min="10273" max="10273" width="2.28125" style="53" customWidth="1"/>
    <col min="10274" max="10277" width="2.7109375" style="53" customWidth="1"/>
    <col min="10278" max="10496" width="10.28125" style="53" customWidth="1"/>
    <col min="10497" max="10497" width="1.421875" style="53" customWidth="1"/>
    <col min="10498" max="10500" width="2.57421875" style="53" customWidth="1"/>
    <col min="10501" max="10501" width="6.28125" style="53" customWidth="1"/>
    <col min="10502" max="10504" width="2.57421875" style="53" customWidth="1"/>
    <col min="10505" max="10505" width="0.71875" style="53" customWidth="1"/>
    <col min="10506" max="10506" width="0.85546875" style="53" customWidth="1"/>
    <col min="10507" max="10511" width="10.28125" style="53" hidden="1" customWidth="1"/>
    <col min="10512" max="10516" width="5.00390625" style="53" customWidth="1"/>
    <col min="10517" max="10517" width="5.140625" style="53" customWidth="1"/>
    <col min="10518" max="10521" width="5.00390625" style="53" customWidth="1"/>
    <col min="10522" max="10525" width="2.57421875" style="53" customWidth="1"/>
    <col min="10526" max="10528" width="2.7109375" style="53" customWidth="1"/>
    <col min="10529" max="10529" width="2.28125" style="53" customWidth="1"/>
    <col min="10530" max="10533" width="2.7109375" style="53" customWidth="1"/>
    <col min="10534" max="10752" width="10.28125" style="53" customWidth="1"/>
    <col min="10753" max="10753" width="1.421875" style="53" customWidth="1"/>
    <col min="10754" max="10756" width="2.57421875" style="53" customWidth="1"/>
    <col min="10757" max="10757" width="6.28125" style="53" customWidth="1"/>
    <col min="10758" max="10760" width="2.57421875" style="53" customWidth="1"/>
    <col min="10761" max="10761" width="0.71875" style="53" customWidth="1"/>
    <col min="10762" max="10762" width="0.85546875" style="53" customWidth="1"/>
    <col min="10763" max="10767" width="10.28125" style="53" hidden="1" customWidth="1"/>
    <col min="10768" max="10772" width="5.00390625" style="53" customWidth="1"/>
    <col min="10773" max="10773" width="5.140625" style="53" customWidth="1"/>
    <col min="10774" max="10777" width="5.00390625" style="53" customWidth="1"/>
    <col min="10778" max="10781" width="2.57421875" style="53" customWidth="1"/>
    <col min="10782" max="10784" width="2.7109375" style="53" customWidth="1"/>
    <col min="10785" max="10785" width="2.28125" style="53" customWidth="1"/>
    <col min="10786" max="10789" width="2.7109375" style="53" customWidth="1"/>
    <col min="10790" max="11008" width="10.28125" style="53" customWidth="1"/>
    <col min="11009" max="11009" width="1.421875" style="53" customWidth="1"/>
    <col min="11010" max="11012" width="2.57421875" style="53" customWidth="1"/>
    <col min="11013" max="11013" width="6.28125" style="53" customWidth="1"/>
    <col min="11014" max="11016" width="2.57421875" style="53" customWidth="1"/>
    <col min="11017" max="11017" width="0.71875" style="53" customWidth="1"/>
    <col min="11018" max="11018" width="0.85546875" style="53" customWidth="1"/>
    <col min="11019" max="11023" width="10.28125" style="53" hidden="1" customWidth="1"/>
    <col min="11024" max="11028" width="5.00390625" style="53" customWidth="1"/>
    <col min="11029" max="11029" width="5.140625" style="53" customWidth="1"/>
    <col min="11030" max="11033" width="5.00390625" style="53" customWidth="1"/>
    <col min="11034" max="11037" width="2.57421875" style="53" customWidth="1"/>
    <col min="11038" max="11040" width="2.7109375" style="53" customWidth="1"/>
    <col min="11041" max="11041" width="2.28125" style="53" customWidth="1"/>
    <col min="11042" max="11045" width="2.7109375" style="53" customWidth="1"/>
    <col min="11046" max="11264" width="10.28125" style="53" customWidth="1"/>
    <col min="11265" max="11265" width="1.421875" style="53" customWidth="1"/>
    <col min="11266" max="11268" width="2.57421875" style="53" customWidth="1"/>
    <col min="11269" max="11269" width="6.28125" style="53" customWidth="1"/>
    <col min="11270" max="11272" width="2.57421875" style="53" customWidth="1"/>
    <col min="11273" max="11273" width="0.71875" style="53" customWidth="1"/>
    <col min="11274" max="11274" width="0.85546875" style="53" customWidth="1"/>
    <col min="11275" max="11279" width="10.28125" style="53" hidden="1" customWidth="1"/>
    <col min="11280" max="11284" width="5.00390625" style="53" customWidth="1"/>
    <col min="11285" max="11285" width="5.140625" style="53" customWidth="1"/>
    <col min="11286" max="11289" width="5.00390625" style="53" customWidth="1"/>
    <col min="11290" max="11293" width="2.57421875" style="53" customWidth="1"/>
    <col min="11294" max="11296" width="2.7109375" style="53" customWidth="1"/>
    <col min="11297" max="11297" width="2.28125" style="53" customWidth="1"/>
    <col min="11298" max="11301" width="2.7109375" style="53" customWidth="1"/>
    <col min="11302" max="11520" width="10.28125" style="53" customWidth="1"/>
    <col min="11521" max="11521" width="1.421875" style="53" customWidth="1"/>
    <col min="11522" max="11524" width="2.57421875" style="53" customWidth="1"/>
    <col min="11525" max="11525" width="6.28125" style="53" customWidth="1"/>
    <col min="11526" max="11528" width="2.57421875" style="53" customWidth="1"/>
    <col min="11529" max="11529" width="0.71875" style="53" customWidth="1"/>
    <col min="11530" max="11530" width="0.85546875" style="53" customWidth="1"/>
    <col min="11531" max="11535" width="10.28125" style="53" hidden="1" customWidth="1"/>
    <col min="11536" max="11540" width="5.00390625" style="53" customWidth="1"/>
    <col min="11541" max="11541" width="5.140625" style="53" customWidth="1"/>
    <col min="11542" max="11545" width="5.00390625" style="53" customWidth="1"/>
    <col min="11546" max="11549" width="2.57421875" style="53" customWidth="1"/>
    <col min="11550" max="11552" width="2.7109375" style="53" customWidth="1"/>
    <col min="11553" max="11553" width="2.28125" style="53" customWidth="1"/>
    <col min="11554" max="11557" width="2.7109375" style="53" customWidth="1"/>
    <col min="11558" max="11776" width="10.28125" style="53" customWidth="1"/>
    <col min="11777" max="11777" width="1.421875" style="53" customWidth="1"/>
    <col min="11778" max="11780" width="2.57421875" style="53" customWidth="1"/>
    <col min="11781" max="11781" width="6.28125" style="53" customWidth="1"/>
    <col min="11782" max="11784" width="2.57421875" style="53" customWidth="1"/>
    <col min="11785" max="11785" width="0.71875" style="53" customWidth="1"/>
    <col min="11786" max="11786" width="0.85546875" style="53" customWidth="1"/>
    <col min="11787" max="11791" width="10.28125" style="53" hidden="1" customWidth="1"/>
    <col min="11792" max="11796" width="5.00390625" style="53" customWidth="1"/>
    <col min="11797" max="11797" width="5.140625" style="53" customWidth="1"/>
    <col min="11798" max="11801" width="5.00390625" style="53" customWidth="1"/>
    <col min="11802" max="11805" width="2.57421875" style="53" customWidth="1"/>
    <col min="11806" max="11808" width="2.7109375" style="53" customWidth="1"/>
    <col min="11809" max="11809" width="2.28125" style="53" customWidth="1"/>
    <col min="11810" max="11813" width="2.7109375" style="53" customWidth="1"/>
    <col min="11814" max="12032" width="10.28125" style="53" customWidth="1"/>
    <col min="12033" max="12033" width="1.421875" style="53" customWidth="1"/>
    <col min="12034" max="12036" width="2.57421875" style="53" customWidth="1"/>
    <col min="12037" max="12037" width="6.28125" style="53" customWidth="1"/>
    <col min="12038" max="12040" width="2.57421875" style="53" customWidth="1"/>
    <col min="12041" max="12041" width="0.71875" style="53" customWidth="1"/>
    <col min="12042" max="12042" width="0.85546875" style="53" customWidth="1"/>
    <col min="12043" max="12047" width="10.28125" style="53" hidden="1" customWidth="1"/>
    <col min="12048" max="12052" width="5.00390625" style="53" customWidth="1"/>
    <col min="12053" max="12053" width="5.140625" style="53" customWidth="1"/>
    <col min="12054" max="12057" width="5.00390625" style="53" customWidth="1"/>
    <col min="12058" max="12061" width="2.57421875" style="53" customWidth="1"/>
    <col min="12062" max="12064" width="2.7109375" style="53" customWidth="1"/>
    <col min="12065" max="12065" width="2.28125" style="53" customWidth="1"/>
    <col min="12066" max="12069" width="2.7109375" style="53" customWidth="1"/>
    <col min="12070" max="12288" width="10.28125" style="53" customWidth="1"/>
    <col min="12289" max="12289" width="1.421875" style="53" customWidth="1"/>
    <col min="12290" max="12292" width="2.57421875" style="53" customWidth="1"/>
    <col min="12293" max="12293" width="6.28125" style="53" customWidth="1"/>
    <col min="12294" max="12296" width="2.57421875" style="53" customWidth="1"/>
    <col min="12297" max="12297" width="0.71875" style="53" customWidth="1"/>
    <col min="12298" max="12298" width="0.85546875" style="53" customWidth="1"/>
    <col min="12299" max="12303" width="10.28125" style="53" hidden="1" customWidth="1"/>
    <col min="12304" max="12308" width="5.00390625" style="53" customWidth="1"/>
    <col min="12309" max="12309" width="5.140625" style="53" customWidth="1"/>
    <col min="12310" max="12313" width="5.00390625" style="53" customWidth="1"/>
    <col min="12314" max="12317" width="2.57421875" style="53" customWidth="1"/>
    <col min="12318" max="12320" width="2.7109375" style="53" customWidth="1"/>
    <col min="12321" max="12321" width="2.28125" style="53" customWidth="1"/>
    <col min="12322" max="12325" width="2.7109375" style="53" customWidth="1"/>
    <col min="12326" max="12544" width="10.28125" style="53" customWidth="1"/>
    <col min="12545" max="12545" width="1.421875" style="53" customWidth="1"/>
    <col min="12546" max="12548" width="2.57421875" style="53" customWidth="1"/>
    <col min="12549" max="12549" width="6.28125" style="53" customWidth="1"/>
    <col min="12550" max="12552" width="2.57421875" style="53" customWidth="1"/>
    <col min="12553" max="12553" width="0.71875" style="53" customWidth="1"/>
    <col min="12554" max="12554" width="0.85546875" style="53" customWidth="1"/>
    <col min="12555" max="12559" width="10.28125" style="53" hidden="1" customWidth="1"/>
    <col min="12560" max="12564" width="5.00390625" style="53" customWidth="1"/>
    <col min="12565" max="12565" width="5.140625" style="53" customWidth="1"/>
    <col min="12566" max="12569" width="5.00390625" style="53" customWidth="1"/>
    <col min="12570" max="12573" width="2.57421875" style="53" customWidth="1"/>
    <col min="12574" max="12576" width="2.7109375" style="53" customWidth="1"/>
    <col min="12577" max="12577" width="2.28125" style="53" customWidth="1"/>
    <col min="12578" max="12581" width="2.7109375" style="53" customWidth="1"/>
    <col min="12582" max="12800" width="10.28125" style="53" customWidth="1"/>
    <col min="12801" max="12801" width="1.421875" style="53" customWidth="1"/>
    <col min="12802" max="12804" width="2.57421875" style="53" customWidth="1"/>
    <col min="12805" max="12805" width="6.28125" style="53" customWidth="1"/>
    <col min="12806" max="12808" width="2.57421875" style="53" customWidth="1"/>
    <col min="12809" max="12809" width="0.71875" style="53" customWidth="1"/>
    <col min="12810" max="12810" width="0.85546875" style="53" customWidth="1"/>
    <col min="12811" max="12815" width="10.28125" style="53" hidden="1" customWidth="1"/>
    <col min="12816" max="12820" width="5.00390625" style="53" customWidth="1"/>
    <col min="12821" max="12821" width="5.140625" style="53" customWidth="1"/>
    <col min="12822" max="12825" width="5.00390625" style="53" customWidth="1"/>
    <col min="12826" max="12829" width="2.57421875" style="53" customWidth="1"/>
    <col min="12830" max="12832" width="2.7109375" style="53" customWidth="1"/>
    <col min="12833" max="12833" width="2.28125" style="53" customWidth="1"/>
    <col min="12834" max="12837" width="2.7109375" style="53" customWidth="1"/>
    <col min="12838" max="13056" width="10.28125" style="53" customWidth="1"/>
    <col min="13057" max="13057" width="1.421875" style="53" customWidth="1"/>
    <col min="13058" max="13060" width="2.57421875" style="53" customWidth="1"/>
    <col min="13061" max="13061" width="6.28125" style="53" customWidth="1"/>
    <col min="13062" max="13064" width="2.57421875" style="53" customWidth="1"/>
    <col min="13065" max="13065" width="0.71875" style="53" customWidth="1"/>
    <col min="13066" max="13066" width="0.85546875" style="53" customWidth="1"/>
    <col min="13067" max="13071" width="10.28125" style="53" hidden="1" customWidth="1"/>
    <col min="13072" max="13076" width="5.00390625" style="53" customWidth="1"/>
    <col min="13077" max="13077" width="5.140625" style="53" customWidth="1"/>
    <col min="13078" max="13081" width="5.00390625" style="53" customWidth="1"/>
    <col min="13082" max="13085" width="2.57421875" style="53" customWidth="1"/>
    <col min="13086" max="13088" width="2.7109375" style="53" customWidth="1"/>
    <col min="13089" max="13089" width="2.28125" style="53" customWidth="1"/>
    <col min="13090" max="13093" width="2.7109375" style="53" customWidth="1"/>
    <col min="13094" max="13312" width="10.28125" style="53" customWidth="1"/>
    <col min="13313" max="13313" width="1.421875" style="53" customWidth="1"/>
    <col min="13314" max="13316" width="2.57421875" style="53" customWidth="1"/>
    <col min="13317" max="13317" width="6.28125" style="53" customWidth="1"/>
    <col min="13318" max="13320" width="2.57421875" style="53" customWidth="1"/>
    <col min="13321" max="13321" width="0.71875" style="53" customWidth="1"/>
    <col min="13322" max="13322" width="0.85546875" style="53" customWidth="1"/>
    <col min="13323" max="13327" width="10.28125" style="53" hidden="1" customWidth="1"/>
    <col min="13328" max="13332" width="5.00390625" style="53" customWidth="1"/>
    <col min="13333" max="13333" width="5.140625" style="53" customWidth="1"/>
    <col min="13334" max="13337" width="5.00390625" style="53" customWidth="1"/>
    <col min="13338" max="13341" width="2.57421875" style="53" customWidth="1"/>
    <col min="13342" max="13344" width="2.7109375" style="53" customWidth="1"/>
    <col min="13345" max="13345" width="2.28125" style="53" customWidth="1"/>
    <col min="13346" max="13349" width="2.7109375" style="53" customWidth="1"/>
    <col min="13350" max="13568" width="10.28125" style="53" customWidth="1"/>
    <col min="13569" max="13569" width="1.421875" style="53" customWidth="1"/>
    <col min="13570" max="13572" width="2.57421875" style="53" customWidth="1"/>
    <col min="13573" max="13573" width="6.28125" style="53" customWidth="1"/>
    <col min="13574" max="13576" width="2.57421875" style="53" customWidth="1"/>
    <col min="13577" max="13577" width="0.71875" style="53" customWidth="1"/>
    <col min="13578" max="13578" width="0.85546875" style="53" customWidth="1"/>
    <col min="13579" max="13583" width="10.28125" style="53" hidden="1" customWidth="1"/>
    <col min="13584" max="13588" width="5.00390625" style="53" customWidth="1"/>
    <col min="13589" max="13589" width="5.140625" style="53" customWidth="1"/>
    <col min="13590" max="13593" width="5.00390625" style="53" customWidth="1"/>
    <col min="13594" max="13597" width="2.57421875" style="53" customWidth="1"/>
    <col min="13598" max="13600" width="2.7109375" style="53" customWidth="1"/>
    <col min="13601" max="13601" width="2.28125" style="53" customWidth="1"/>
    <col min="13602" max="13605" width="2.7109375" style="53" customWidth="1"/>
    <col min="13606" max="13824" width="10.28125" style="53" customWidth="1"/>
    <col min="13825" max="13825" width="1.421875" style="53" customWidth="1"/>
    <col min="13826" max="13828" width="2.57421875" style="53" customWidth="1"/>
    <col min="13829" max="13829" width="6.28125" style="53" customWidth="1"/>
    <col min="13830" max="13832" width="2.57421875" style="53" customWidth="1"/>
    <col min="13833" max="13833" width="0.71875" style="53" customWidth="1"/>
    <col min="13834" max="13834" width="0.85546875" style="53" customWidth="1"/>
    <col min="13835" max="13839" width="10.28125" style="53" hidden="1" customWidth="1"/>
    <col min="13840" max="13844" width="5.00390625" style="53" customWidth="1"/>
    <col min="13845" max="13845" width="5.140625" style="53" customWidth="1"/>
    <col min="13846" max="13849" width="5.00390625" style="53" customWidth="1"/>
    <col min="13850" max="13853" width="2.57421875" style="53" customWidth="1"/>
    <col min="13854" max="13856" width="2.7109375" style="53" customWidth="1"/>
    <col min="13857" max="13857" width="2.28125" style="53" customWidth="1"/>
    <col min="13858" max="13861" width="2.7109375" style="53" customWidth="1"/>
    <col min="13862" max="14080" width="10.28125" style="53" customWidth="1"/>
    <col min="14081" max="14081" width="1.421875" style="53" customWidth="1"/>
    <col min="14082" max="14084" width="2.57421875" style="53" customWidth="1"/>
    <col min="14085" max="14085" width="6.28125" style="53" customWidth="1"/>
    <col min="14086" max="14088" width="2.57421875" style="53" customWidth="1"/>
    <col min="14089" max="14089" width="0.71875" style="53" customWidth="1"/>
    <col min="14090" max="14090" width="0.85546875" style="53" customWidth="1"/>
    <col min="14091" max="14095" width="10.28125" style="53" hidden="1" customWidth="1"/>
    <col min="14096" max="14100" width="5.00390625" style="53" customWidth="1"/>
    <col min="14101" max="14101" width="5.140625" style="53" customWidth="1"/>
    <col min="14102" max="14105" width="5.00390625" style="53" customWidth="1"/>
    <col min="14106" max="14109" width="2.57421875" style="53" customWidth="1"/>
    <col min="14110" max="14112" width="2.7109375" style="53" customWidth="1"/>
    <col min="14113" max="14113" width="2.28125" style="53" customWidth="1"/>
    <col min="14114" max="14117" width="2.7109375" style="53" customWidth="1"/>
    <col min="14118" max="14336" width="10.28125" style="53" customWidth="1"/>
    <col min="14337" max="14337" width="1.421875" style="53" customWidth="1"/>
    <col min="14338" max="14340" width="2.57421875" style="53" customWidth="1"/>
    <col min="14341" max="14341" width="6.28125" style="53" customWidth="1"/>
    <col min="14342" max="14344" width="2.57421875" style="53" customWidth="1"/>
    <col min="14345" max="14345" width="0.71875" style="53" customWidth="1"/>
    <col min="14346" max="14346" width="0.85546875" style="53" customWidth="1"/>
    <col min="14347" max="14351" width="10.28125" style="53" hidden="1" customWidth="1"/>
    <col min="14352" max="14356" width="5.00390625" style="53" customWidth="1"/>
    <col min="14357" max="14357" width="5.140625" style="53" customWidth="1"/>
    <col min="14358" max="14361" width="5.00390625" style="53" customWidth="1"/>
    <col min="14362" max="14365" width="2.57421875" style="53" customWidth="1"/>
    <col min="14366" max="14368" width="2.7109375" style="53" customWidth="1"/>
    <col min="14369" max="14369" width="2.28125" style="53" customWidth="1"/>
    <col min="14370" max="14373" width="2.7109375" style="53" customWidth="1"/>
    <col min="14374" max="14592" width="10.28125" style="53" customWidth="1"/>
    <col min="14593" max="14593" width="1.421875" style="53" customWidth="1"/>
    <col min="14594" max="14596" width="2.57421875" style="53" customWidth="1"/>
    <col min="14597" max="14597" width="6.28125" style="53" customWidth="1"/>
    <col min="14598" max="14600" width="2.57421875" style="53" customWidth="1"/>
    <col min="14601" max="14601" width="0.71875" style="53" customWidth="1"/>
    <col min="14602" max="14602" width="0.85546875" style="53" customWidth="1"/>
    <col min="14603" max="14607" width="10.28125" style="53" hidden="1" customWidth="1"/>
    <col min="14608" max="14612" width="5.00390625" style="53" customWidth="1"/>
    <col min="14613" max="14613" width="5.140625" style="53" customWidth="1"/>
    <col min="14614" max="14617" width="5.00390625" style="53" customWidth="1"/>
    <col min="14618" max="14621" width="2.57421875" style="53" customWidth="1"/>
    <col min="14622" max="14624" width="2.7109375" style="53" customWidth="1"/>
    <col min="14625" max="14625" width="2.28125" style="53" customWidth="1"/>
    <col min="14626" max="14629" width="2.7109375" style="53" customWidth="1"/>
    <col min="14630" max="14848" width="10.28125" style="53" customWidth="1"/>
    <col min="14849" max="14849" width="1.421875" style="53" customWidth="1"/>
    <col min="14850" max="14852" width="2.57421875" style="53" customWidth="1"/>
    <col min="14853" max="14853" width="6.28125" style="53" customWidth="1"/>
    <col min="14854" max="14856" width="2.57421875" style="53" customWidth="1"/>
    <col min="14857" max="14857" width="0.71875" style="53" customWidth="1"/>
    <col min="14858" max="14858" width="0.85546875" style="53" customWidth="1"/>
    <col min="14859" max="14863" width="10.28125" style="53" hidden="1" customWidth="1"/>
    <col min="14864" max="14868" width="5.00390625" style="53" customWidth="1"/>
    <col min="14869" max="14869" width="5.140625" style="53" customWidth="1"/>
    <col min="14870" max="14873" width="5.00390625" style="53" customWidth="1"/>
    <col min="14874" max="14877" width="2.57421875" style="53" customWidth="1"/>
    <col min="14878" max="14880" width="2.7109375" style="53" customWidth="1"/>
    <col min="14881" max="14881" width="2.28125" style="53" customWidth="1"/>
    <col min="14882" max="14885" width="2.7109375" style="53" customWidth="1"/>
    <col min="14886" max="15104" width="10.28125" style="53" customWidth="1"/>
    <col min="15105" max="15105" width="1.421875" style="53" customWidth="1"/>
    <col min="15106" max="15108" width="2.57421875" style="53" customWidth="1"/>
    <col min="15109" max="15109" width="6.28125" style="53" customWidth="1"/>
    <col min="15110" max="15112" width="2.57421875" style="53" customWidth="1"/>
    <col min="15113" max="15113" width="0.71875" style="53" customWidth="1"/>
    <col min="15114" max="15114" width="0.85546875" style="53" customWidth="1"/>
    <col min="15115" max="15119" width="10.28125" style="53" hidden="1" customWidth="1"/>
    <col min="15120" max="15124" width="5.00390625" style="53" customWidth="1"/>
    <col min="15125" max="15125" width="5.140625" style="53" customWidth="1"/>
    <col min="15126" max="15129" width="5.00390625" style="53" customWidth="1"/>
    <col min="15130" max="15133" width="2.57421875" style="53" customWidth="1"/>
    <col min="15134" max="15136" width="2.7109375" style="53" customWidth="1"/>
    <col min="15137" max="15137" width="2.28125" style="53" customWidth="1"/>
    <col min="15138" max="15141" width="2.7109375" style="53" customWidth="1"/>
    <col min="15142" max="15360" width="10.28125" style="53" customWidth="1"/>
    <col min="15361" max="15361" width="1.421875" style="53" customWidth="1"/>
    <col min="15362" max="15364" width="2.57421875" style="53" customWidth="1"/>
    <col min="15365" max="15365" width="6.28125" style="53" customWidth="1"/>
    <col min="15366" max="15368" width="2.57421875" style="53" customWidth="1"/>
    <col min="15369" max="15369" width="0.71875" style="53" customWidth="1"/>
    <col min="15370" max="15370" width="0.85546875" style="53" customWidth="1"/>
    <col min="15371" max="15375" width="10.28125" style="53" hidden="1" customWidth="1"/>
    <col min="15376" max="15380" width="5.00390625" style="53" customWidth="1"/>
    <col min="15381" max="15381" width="5.140625" style="53" customWidth="1"/>
    <col min="15382" max="15385" width="5.00390625" style="53" customWidth="1"/>
    <col min="15386" max="15389" width="2.57421875" style="53" customWidth="1"/>
    <col min="15390" max="15392" width="2.7109375" style="53" customWidth="1"/>
    <col min="15393" max="15393" width="2.28125" style="53" customWidth="1"/>
    <col min="15394" max="15397" width="2.7109375" style="53" customWidth="1"/>
    <col min="15398" max="15616" width="10.28125" style="53" customWidth="1"/>
    <col min="15617" max="15617" width="1.421875" style="53" customWidth="1"/>
    <col min="15618" max="15620" width="2.57421875" style="53" customWidth="1"/>
    <col min="15621" max="15621" width="6.28125" style="53" customWidth="1"/>
    <col min="15622" max="15624" width="2.57421875" style="53" customWidth="1"/>
    <col min="15625" max="15625" width="0.71875" style="53" customWidth="1"/>
    <col min="15626" max="15626" width="0.85546875" style="53" customWidth="1"/>
    <col min="15627" max="15631" width="10.28125" style="53" hidden="1" customWidth="1"/>
    <col min="15632" max="15636" width="5.00390625" style="53" customWidth="1"/>
    <col min="15637" max="15637" width="5.140625" style="53" customWidth="1"/>
    <col min="15638" max="15641" width="5.00390625" style="53" customWidth="1"/>
    <col min="15642" max="15645" width="2.57421875" style="53" customWidth="1"/>
    <col min="15646" max="15648" width="2.7109375" style="53" customWidth="1"/>
    <col min="15649" max="15649" width="2.28125" style="53" customWidth="1"/>
    <col min="15650" max="15653" width="2.7109375" style="53" customWidth="1"/>
    <col min="15654" max="15872" width="10.28125" style="53" customWidth="1"/>
    <col min="15873" max="15873" width="1.421875" style="53" customWidth="1"/>
    <col min="15874" max="15876" width="2.57421875" style="53" customWidth="1"/>
    <col min="15877" max="15877" width="6.28125" style="53" customWidth="1"/>
    <col min="15878" max="15880" width="2.57421875" style="53" customWidth="1"/>
    <col min="15881" max="15881" width="0.71875" style="53" customWidth="1"/>
    <col min="15882" max="15882" width="0.85546875" style="53" customWidth="1"/>
    <col min="15883" max="15887" width="10.28125" style="53" hidden="1" customWidth="1"/>
    <col min="15888" max="15892" width="5.00390625" style="53" customWidth="1"/>
    <col min="15893" max="15893" width="5.140625" style="53" customWidth="1"/>
    <col min="15894" max="15897" width="5.00390625" style="53" customWidth="1"/>
    <col min="15898" max="15901" width="2.57421875" style="53" customWidth="1"/>
    <col min="15902" max="15904" width="2.7109375" style="53" customWidth="1"/>
    <col min="15905" max="15905" width="2.28125" style="53" customWidth="1"/>
    <col min="15906" max="15909" width="2.7109375" style="53" customWidth="1"/>
    <col min="15910" max="16128" width="10.28125" style="53" customWidth="1"/>
    <col min="16129" max="16129" width="1.421875" style="53" customWidth="1"/>
    <col min="16130" max="16132" width="2.57421875" style="53" customWidth="1"/>
    <col min="16133" max="16133" width="6.28125" style="53" customWidth="1"/>
    <col min="16134" max="16136" width="2.57421875" style="53" customWidth="1"/>
    <col min="16137" max="16137" width="0.71875" style="53" customWidth="1"/>
    <col min="16138" max="16138" width="0.85546875" style="53" customWidth="1"/>
    <col min="16139" max="16143" width="10.28125" style="53" hidden="1" customWidth="1"/>
    <col min="16144" max="16148" width="5.00390625" style="53" customWidth="1"/>
    <col min="16149" max="16149" width="5.140625" style="53" customWidth="1"/>
    <col min="16150" max="16153" width="5.00390625" style="53" customWidth="1"/>
    <col min="16154" max="16157" width="2.57421875" style="53" customWidth="1"/>
    <col min="16158" max="16160" width="2.7109375" style="53" customWidth="1"/>
    <col min="16161" max="16161" width="2.28125" style="53" customWidth="1"/>
    <col min="16162" max="16165" width="2.7109375" style="53" customWidth="1"/>
    <col min="16166" max="16384" width="10.28125" style="53" customWidth="1"/>
  </cols>
  <sheetData>
    <row r="1" spans="1:37" ht="30" customHeight="1">
      <c r="A1" s="266" t="str">
        <f>IF(AT1=1,"Initial Sample Inspection Report","Erstmusterprüfbericht")</f>
        <v>Erstmusterprüfbericht</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row>
    <row r="2" spans="1:37" ht="27.5" customHeight="1">
      <c r="A2" s="267" t="str">
        <f>IF('Cover Sheet - Deckblatt'!AT1=1,"        Test results","        Prüfergebnisse")</f>
        <v xml:space="preserve">        Prüfergebnisse</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row>
    <row r="3" spans="1:37" ht="14">
      <c r="A3" s="315" t="str">
        <f>IF('Cover Sheet - Deckblatt'!AT1=1,"Identification No. Supplier:","Kennnummer Lieferant:")</f>
        <v>Kennnummer Lieferant:</v>
      </c>
      <c r="B3" s="316"/>
      <c r="C3" s="316"/>
      <c r="D3" s="316"/>
      <c r="E3" s="316"/>
      <c r="F3" s="316"/>
      <c r="G3" s="293">
        <f>'Cover Sheet - Deckblatt'!J27</f>
        <v>0</v>
      </c>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4"/>
    </row>
    <row r="4" spans="1:37" ht="14">
      <c r="A4" s="268" t="str">
        <f>IF('Cover Sheet - Deckblatt'!AT1=1,"Test Report No.:","Prüfberichtsnr.:")</f>
        <v>Prüfberichtsnr.:</v>
      </c>
      <c r="B4" s="187"/>
      <c r="C4" s="187"/>
      <c r="D4" s="187"/>
      <c r="E4" s="309">
        <f>'Cover Sheet - Deckblatt'!K53</f>
        <v>0</v>
      </c>
      <c r="F4" s="309"/>
      <c r="G4" s="309"/>
      <c r="H4" s="309"/>
      <c r="I4" s="309"/>
      <c r="J4" s="309"/>
      <c r="K4" s="309"/>
      <c r="L4" s="309"/>
      <c r="M4" s="309"/>
      <c r="N4" s="309"/>
      <c r="O4" s="309"/>
      <c r="P4" s="309"/>
      <c r="Q4" s="309"/>
      <c r="R4" s="310"/>
      <c r="S4" s="95" t="str">
        <f>IF('Cover Sheet - Deckblatt'!AT1=1,"Revision:","Version:")</f>
        <v>Version:</v>
      </c>
      <c r="T4" s="119"/>
      <c r="U4" s="317">
        <f>'Cover Sheet - Deckblatt'!Y53</f>
        <v>0</v>
      </c>
      <c r="V4" s="317"/>
      <c r="W4" s="317"/>
      <c r="X4" s="317"/>
      <c r="Y4" s="317"/>
      <c r="Z4" s="317"/>
      <c r="AA4" s="317"/>
      <c r="AB4" s="317"/>
      <c r="AC4" s="317"/>
      <c r="AD4" s="317"/>
      <c r="AE4" s="317"/>
      <c r="AF4" s="317"/>
      <c r="AG4" s="317"/>
      <c r="AH4" s="317"/>
      <c r="AI4" s="317"/>
      <c r="AJ4" s="317"/>
      <c r="AK4" s="318"/>
    </row>
    <row r="5" spans="1:37" s="54" customFormat="1" ht="14">
      <c r="A5" s="313" t="str">
        <f>IF('Cover Sheet - Deckblatt'!AT1=1,"Part No.:","Teilenr.:")</f>
        <v>Teilenr.:</v>
      </c>
      <c r="B5" s="314"/>
      <c r="C5" s="314"/>
      <c r="D5" s="314"/>
      <c r="E5" s="311" t="str">
        <f>IF('Cover Sheet - Deckblatt'!J28="","",'Cover Sheet - Deckblatt'!J28)</f>
        <v/>
      </c>
      <c r="F5" s="311"/>
      <c r="G5" s="311"/>
      <c r="H5" s="311"/>
      <c r="I5" s="311"/>
      <c r="J5" s="311"/>
      <c r="K5" s="311"/>
      <c r="L5" s="311"/>
      <c r="M5" s="311"/>
      <c r="N5" s="311"/>
      <c r="O5" s="311"/>
      <c r="P5" s="311"/>
      <c r="Q5" s="311"/>
      <c r="R5" s="311"/>
      <c r="S5" s="98" t="str">
        <f>IF('Cover Sheet - Deckblatt'!AT1=1,"Drawing No.:","Zeichnungsnr.:")</f>
        <v>Zeichnungsnr.:</v>
      </c>
      <c r="T5" s="97"/>
      <c r="U5" s="99"/>
      <c r="V5" s="269" t="str">
        <f>IF('Cover Sheet - Deckblatt'!J31="","",'Cover Sheet - Deckblatt'!J31)</f>
        <v/>
      </c>
      <c r="W5" s="269"/>
      <c r="X5" s="270"/>
      <c r="Y5" s="273" t="str">
        <f>IF('Cover Sheet - Deckblatt'!$AT$1=1,"Rev/Rev No./Date:","Rev./Rev.Nr./Datum:")</f>
        <v>Rev./Rev.Nr./Datum:</v>
      </c>
      <c r="Z5" s="274"/>
      <c r="AA5" s="274"/>
      <c r="AB5" s="274"/>
      <c r="AC5" s="274"/>
      <c r="AD5" s="274"/>
      <c r="AE5" s="274"/>
      <c r="AF5" s="271" t="str">
        <f>IF('Cover Sheet - Deckblatt'!J30="","",'Cover Sheet - Deckblatt'!J30)</f>
        <v/>
      </c>
      <c r="AG5" s="271"/>
      <c r="AH5" s="271"/>
      <c r="AI5" s="271"/>
      <c r="AJ5" s="271"/>
      <c r="AK5" s="272"/>
    </row>
    <row r="6" spans="1:37" s="54" customFormat="1" ht="14">
      <c r="A6" s="268" t="str">
        <f>IF('Cover Sheet - Deckblatt'!AT1=1,"Part Description:","Teilebeschreibung:")</f>
        <v>Teilebeschreibung:</v>
      </c>
      <c r="B6" s="187"/>
      <c r="C6" s="187"/>
      <c r="D6" s="187"/>
      <c r="E6" s="187"/>
      <c r="F6" s="187"/>
      <c r="G6" s="187"/>
      <c r="H6" s="187"/>
      <c r="I6" s="187"/>
      <c r="J6" s="187"/>
      <c r="K6" s="102"/>
      <c r="L6" s="102"/>
      <c r="M6" s="102"/>
      <c r="N6" s="102"/>
      <c r="O6" s="102"/>
      <c r="P6" s="269" t="str">
        <f>IF('Cover Sheet - Deckblatt'!J29="","",'Cover Sheet - Deckblatt'!J29)</f>
        <v/>
      </c>
      <c r="Q6" s="269"/>
      <c r="R6" s="269"/>
      <c r="S6" s="269"/>
      <c r="T6" s="269"/>
      <c r="U6" s="269"/>
      <c r="V6" s="269"/>
      <c r="W6" s="269"/>
      <c r="X6" s="269"/>
      <c r="Y6" s="269"/>
      <c r="Z6" s="269"/>
      <c r="AA6" s="269"/>
      <c r="AB6" s="269"/>
      <c r="AC6" s="269"/>
      <c r="AD6" s="269"/>
      <c r="AE6" s="269"/>
      <c r="AF6" s="269"/>
      <c r="AG6" s="269"/>
      <c r="AH6" s="269"/>
      <c r="AI6" s="269"/>
      <c r="AJ6" s="269"/>
      <c r="AK6" s="270"/>
    </row>
    <row r="7" spans="1:37" ht="25" customHeight="1">
      <c r="A7" s="319" t="s">
        <v>12</v>
      </c>
      <c r="B7" s="320"/>
      <c r="C7" s="323" t="str">
        <f>IF('Cover Sheet - Deckblatt'!AT1=1,"Requirement","Forderung/Sollwert")</f>
        <v>Forderung/Sollwert</v>
      </c>
      <c r="D7" s="324"/>
      <c r="E7" s="324"/>
      <c r="F7" s="324"/>
      <c r="G7" s="324"/>
      <c r="H7" s="324"/>
      <c r="I7" s="324"/>
      <c r="J7" s="324"/>
      <c r="K7" s="14"/>
      <c r="L7" s="14"/>
      <c r="M7" s="14"/>
      <c r="N7" s="14"/>
      <c r="O7" s="100"/>
      <c r="P7" s="323" t="str">
        <f>IF('Cover Sheet - Deckblatt'!AT1=1,"measured actual value","Ermittelter Istwert")</f>
        <v>Ermittelter Istwert</v>
      </c>
      <c r="Q7" s="324"/>
      <c r="R7" s="324"/>
      <c r="S7" s="324"/>
      <c r="T7" s="324"/>
      <c r="U7" s="324"/>
      <c r="V7" s="324"/>
      <c r="W7" s="324"/>
      <c r="X7" s="324"/>
      <c r="Y7" s="324"/>
      <c r="Z7" s="319" t="str">
        <f>IF('Cover Sheet - Deckblatt'!AT1=1,"evaluation supplier","Bewertung Lieferant")</f>
        <v>Bewertung Lieferant</v>
      </c>
      <c r="AA7" s="324"/>
      <c r="AB7" s="324"/>
      <c r="AC7" s="320"/>
      <c r="AD7" s="326" t="str">
        <f>IF('Cover Sheet - Deckblatt'!AT1=1,"evaluation Fissler","Bewertung
Fissler")</f>
        <v>Bewertung
Fissler</v>
      </c>
      <c r="AE7" s="327"/>
      <c r="AF7" s="327"/>
      <c r="AG7" s="328"/>
      <c r="AH7" s="329" t="str">
        <f>IF('Cover Sheet - Deckblatt'!AT1=1,"measured 
actual value","Ermittelter Istwert")</f>
        <v>Ermittelter Istwert</v>
      </c>
      <c r="AI7" s="330"/>
      <c r="AJ7" s="330"/>
      <c r="AK7" s="331"/>
    </row>
    <row r="8" spans="1:37" ht="15.65" customHeight="1">
      <c r="A8" s="321"/>
      <c r="B8" s="322"/>
      <c r="C8" s="321"/>
      <c r="D8" s="325"/>
      <c r="E8" s="325"/>
      <c r="F8" s="325"/>
      <c r="G8" s="325"/>
      <c r="H8" s="325"/>
      <c r="I8" s="325"/>
      <c r="J8" s="325"/>
      <c r="K8" s="16"/>
      <c r="L8" s="16"/>
      <c r="M8" s="16"/>
      <c r="N8" s="16"/>
      <c r="O8" s="101"/>
      <c r="P8" s="335">
        <v>1</v>
      </c>
      <c r="Q8" s="336"/>
      <c r="R8" s="335">
        <v>2</v>
      </c>
      <c r="S8" s="336"/>
      <c r="T8" s="335">
        <v>3</v>
      </c>
      <c r="U8" s="336"/>
      <c r="V8" s="335">
        <v>4</v>
      </c>
      <c r="W8" s="336"/>
      <c r="X8" s="335">
        <v>5</v>
      </c>
      <c r="Y8" s="336"/>
      <c r="Z8" s="344" t="str">
        <f>IF('Cover Sheet - Deckblatt'!AT1=1,"ok","i.O.")</f>
        <v>i.O.</v>
      </c>
      <c r="AA8" s="345"/>
      <c r="AB8" s="345" t="str">
        <f>IF('Cover Sheet - Deckblatt'!AT1=1,"not ok","n.i.O.")</f>
        <v>n.i.O.</v>
      </c>
      <c r="AC8" s="346"/>
      <c r="AD8" s="337" t="str">
        <f>IF('Cover Sheet - Deckblatt'!AT1=1,"ok","i.O.")</f>
        <v>i.O.</v>
      </c>
      <c r="AE8" s="338"/>
      <c r="AF8" s="338" t="str">
        <f>IF('Cover Sheet - Deckblatt'!AT1=1,"not ok","n.i.O.")</f>
        <v>n.i.O.</v>
      </c>
      <c r="AG8" s="339"/>
      <c r="AH8" s="332"/>
      <c r="AI8" s="333"/>
      <c r="AJ8" s="333"/>
      <c r="AK8" s="334"/>
    </row>
    <row r="9" spans="1:37" ht="16" customHeight="1">
      <c r="A9" s="340">
        <v>41</v>
      </c>
      <c r="B9" s="341"/>
      <c r="C9" s="297"/>
      <c r="D9" s="298"/>
      <c r="E9" s="298"/>
      <c r="F9" s="298"/>
      <c r="G9" s="298"/>
      <c r="H9" s="298"/>
      <c r="I9" s="298"/>
      <c r="J9" s="298"/>
      <c r="K9" s="298"/>
      <c r="L9" s="298"/>
      <c r="M9" s="298"/>
      <c r="N9" s="298"/>
      <c r="O9" s="298"/>
      <c r="P9" s="299"/>
      <c r="Q9" s="300"/>
      <c r="R9" s="299"/>
      <c r="S9" s="300"/>
      <c r="T9" s="299"/>
      <c r="U9" s="300"/>
      <c r="V9" s="299"/>
      <c r="W9" s="300"/>
      <c r="X9" s="299"/>
      <c r="Y9" s="300"/>
      <c r="Z9" s="342"/>
      <c r="AA9" s="343"/>
      <c r="AB9" s="343"/>
      <c r="AC9" s="347"/>
      <c r="AD9" s="348"/>
      <c r="AE9" s="349"/>
      <c r="AF9" s="350"/>
      <c r="AG9" s="351"/>
      <c r="AH9" s="308"/>
      <c r="AI9" s="308"/>
      <c r="AJ9" s="308"/>
      <c r="AK9" s="308"/>
    </row>
    <row r="10" spans="1:37" ht="16" customHeight="1">
      <c r="A10" s="295">
        <v>42</v>
      </c>
      <c r="B10" s="296"/>
      <c r="C10" s="297"/>
      <c r="D10" s="298"/>
      <c r="E10" s="298"/>
      <c r="F10" s="298"/>
      <c r="G10" s="298"/>
      <c r="H10" s="298"/>
      <c r="I10" s="298"/>
      <c r="J10" s="298"/>
      <c r="K10" s="298"/>
      <c r="L10" s="298"/>
      <c r="M10" s="298"/>
      <c r="N10" s="298"/>
      <c r="O10" s="298"/>
      <c r="P10" s="299"/>
      <c r="Q10" s="300"/>
      <c r="R10" s="299"/>
      <c r="S10" s="300"/>
      <c r="T10" s="299"/>
      <c r="U10" s="300"/>
      <c r="V10" s="299"/>
      <c r="W10" s="300"/>
      <c r="X10" s="299"/>
      <c r="Y10" s="300"/>
      <c r="Z10" s="301"/>
      <c r="AA10" s="302"/>
      <c r="AB10" s="302"/>
      <c r="AC10" s="303"/>
      <c r="AD10" s="304"/>
      <c r="AE10" s="305"/>
      <c r="AF10" s="306"/>
      <c r="AG10" s="307"/>
      <c r="AH10" s="308"/>
      <c r="AI10" s="308"/>
      <c r="AJ10" s="308"/>
      <c r="AK10" s="308"/>
    </row>
    <row r="11" spans="1:37" s="55" customFormat="1" ht="16" customHeight="1">
      <c r="A11" s="340">
        <v>43</v>
      </c>
      <c r="B11" s="341"/>
      <c r="C11" s="297"/>
      <c r="D11" s="298"/>
      <c r="E11" s="298"/>
      <c r="F11" s="298"/>
      <c r="G11" s="298"/>
      <c r="H11" s="298"/>
      <c r="I11" s="298"/>
      <c r="J11" s="298"/>
      <c r="K11" s="298"/>
      <c r="L11" s="298"/>
      <c r="M11" s="298"/>
      <c r="N11" s="298"/>
      <c r="O11" s="298"/>
      <c r="P11" s="299"/>
      <c r="Q11" s="300"/>
      <c r="R11" s="299"/>
      <c r="S11" s="300"/>
      <c r="T11" s="299"/>
      <c r="U11" s="300"/>
      <c r="V11" s="299"/>
      <c r="W11" s="300"/>
      <c r="X11" s="299"/>
      <c r="Y11" s="300"/>
      <c r="Z11" s="352"/>
      <c r="AA11" s="353"/>
      <c r="AB11" s="353"/>
      <c r="AC11" s="354"/>
      <c r="AD11" s="304"/>
      <c r="AE11" s="305"/>
      <c r="AF11" s="306"/>
      <c r="AG11" s="307"/>
      <c r="AH11" s="308"/>
      <c r="AI11" s="308"/>
      <c r="AJ11" s="308"/>
      <c r="AK11" s="308"/>
    </row>
    <row r="12" spans="1:37" ht="16" customHeight="1">
      <c r="A12" s="295">
        <v>44</v>
      </c>
      <c r="B12" s="296"/>
      <c r="C12" s="297"/>
      <c r="D12" s="298"/>
      <c r="E12" s="298"/>
      <c r="F12" s="298"/>
      <c r="G12" s="298"/>
      <c r="H12" s="298"/>
      <c r="I12" s="298"/>
      <c r="J12" s="298"/>
      <c r="K12" s="298"/>
      <c r="L12" s="298"/>
      <c r="M12" s="298"/>
      <c r="N12" s="298"/>
      <c r="O12" s="298"/>
      <c r="P12" s="299"/>
      <c r="Q12" s="300"/>
      <c r="R12" s="299"/>
      <c r="S12" s="300"/>
      <c r="T12" s="299"/>
      <c r="U12" s="300"/>
      <c r="V12" s="299"/>
      <c r="W12" s="300"/>
      <c r="X12" s="299"/>
      <c r="Y12" s="300"/>
      <c r="Z12" s="301"/>
      <c r="AA12" s="302"/>
      <c r="AB12" s="302"/>
      <c r="AC12" s="303"/>
      <c r="AD12" s="304"/>
      <c r="AE12" s="305"/>
      <c r="AF12" s="306"/>
      <c r="AG12" s="307"/>
      <c r="AH12" s="308"/>
      <c r="AI12" s="308"/>
      <c r="AJ12" s="308"/>
      <c r="AK12" s="308"/>
    </row>
    <row r="13" spans="1:37" ht="16" customHeight="1">
      <c r="A13" s="340">
        <v>45</v>
      </c>
      <c r="B13" s="341"/>
      <c r="C13" s="297"/>
      <c r="D13" s="298"/>
      <c r="E13" s="298"/>
      <c r="F13" s="298"/>
      <c r="G13" s="298"/>
      <c r="H13" s="298"/>
      <c r="I13" s="298"/>
      <c r="J13" s="298"/>
      <c r="K13" s="298"/>
      <c r="L13" s="298"/>
      <c r="M13" s="298"/>
      <c r="N13" s="298"/>
      <c r="O13" s="298"/>
      <c r="P13" s="299"/>
      <c r="Q13" s="300"/>
      <c r="R13" s="299"/>
      <c r="S13" s="300"/>
      <c r="T13" s="299"/>
      <c r="U13" s="300"/>
      <c r="V13" s="299"/>
      <c r="W13" s="300"/>
      <c r="X13" s="299"/>
      <c r="Y13" s="300"/>
      <c r="Z13" s="301"/>
      <c r="AA13" s="302"/>
      <c r="AB13" s="302"/>
      <c r="AC13" s="303"/>
      <c r="AD13" s="304"/>
      <c r="AE13" s="305"/>
      <c r="AF13" s="306"/>
      <c r="AG13" s="307"/>
      <c r="AH13" s="308"/>
      <c r="AI13" s="308"/>
      <c r="AJ13" s="308"/>
      <c r="AK13" s="308"/>
    </row>
    <row r="14" spans="1:37" ht="16" customHeight="1">
      <c r="A14" s="295">
        <v>46</v>
      </c>
      <c r="B14" s="296"/>
      <c r="C14" s="297"/>
      <c r="D14" s="298"/>
      <c r="E14" s="298"/>
      <c r="F14" s="298"/>
      <c r="G14" s="298"/>
      <c r="H14" s="298"/>
      <c r="I14" s="298"/>
      <c r="J14" s="298"/>
      <c r="K14" s="298"/>
      <c r="L14" s="298"/>
      <c r="M14" s="298"/>
      <c r="N14" s="298"/>
      <c r="O14" s="298"/>
      <c r="P14" s="299"/>
      <c r="Q14" s="300"/>
      <c r="R14" s="299"/>
      <c r="S14" s="300"/>
      <c r="T14" s="299"/>
      <c r="U14" s="300"/>
      <c r="V14" s="299"/>
      <c r="W14" s="300"/>
      <c r="X14" s="299"/>
      <c r="Y14" s="300"/>
      <c r="Z14" s="301"/>
      <c r="AA14" s="302"/>
      <c r="AB14" s="302"/>
      <c r="AC14" s="303"/>
      <c r="AD14" s="304"/>
      <c r="AE14" s="305"/>
      <c r="AF14" s="306"/>
      <c r="AG14" s="307"/>
      <c r="AH14" s="308"/>
      <c r="AI14" s="308"/>
      <c r="AJ14" s="308"/>
      <c r="AK14" s="308"/>
    </row>
    <row r="15" spans="1:37" ht="16" customHeight="1">
      <c r="A15" s="340">
        <v>47</v>
      </c>
      <c r="B15" s="341"/>
      <c r="C15" s="297"/>
      <c r="D15" s="298"/>
      <c r="E15" s="298"/>
      <c r="F15" s="298"/>
      <c r="G15" s="298"/>
      <c r="H15" s="298"/>
      <c r="I15" s="298"/>
      <c r="J15" s="298"/>
      <c r="K15" s="298"/>
      <c r="L15" s="298"/>
      <c r="M15" s="298"/>
      <c r="N15" s="298"/>
      <c r="O15" s="298"/>
      <c r="P15" s="299"/>
      <c r="Q15" s="300"/>
      <c r="R15" s="299"/>
      <c r="S15" s="300"/>
      <c r="T15" s="299"/>
      <c r="U15" s="300"/>
      <c r="V15" s="299"/>
      <c r="W15" s="300"/>
      <c r="X15" s="299"/>
      <c r="Y15" s="300"/>
      <c r="Z15" s="301"/>
      <c r="AA15" s="302"/>
      <c r="AB15" s="302"/>
      <c r="AC15" s="303"/>
      <c r="AD15" s="304"/>
      <c r="AE15" s="305"/>
      <c r="AF15" s="306"/>
      <c r="AG15" s="307"/>
      <c r="AH15" s="308"/>
      <c r="AI15" s="308"/>
      <c r="AJ15" s="308"/>
      <c r="AK15" s="308"/>
    </row>
    <row r="16" spans="1:37" ht="16" customHeight="1">
      <c r="A16" s="295">
        <v>48</v>
      </c>
      <c r="B16" s="296"/>
      <c r="C16" s="297"/>
      <c r="D16" s="298"/>
      <c r="E16" s="298"/>
      <c r="F16" s="298"/>
      <c r="G16" s="298"/>
      <c r="H16" s="298"/>
      <c r="I16" s="298"/>
      <c r="J16" s="298"/>
      <c r="K16" s="298"/>
      <c r="L16" s="298"/>
      <c r="M16" s="298"/>
      <c r="N16" s="298"/>
      <c r="O16" s="298"/>
      <c r="P16" s="299"/>
      <c r="Q16" s="300"/>
      <c r="R16" s="299"/>
      <c r="S16" s="300"/>
      <c r="T16" s="299"/>
      <c r="U16" s="300"/>
      <c r="V16" s="299"/>
      <c r="W16" s="300"/>
      <c r="X16" s="299"/>
      <c r="Y16" s="300"/>
      <c r="Z16" s="301"/>
      <c r="AA16" s="302"/>
      <c r="AB16" s="302"/>
      <c r="AC16" s="303"/>
      <c r="AD16" s="304"/>
      <c r="AE16" s="305"/>
      <c r="AF16" s="306"/>
      <c r="AG16" s="307"/>
      <c r="AH16" s="308"/>
      <c r="AI16" s="308"/>
      <c r="AJ16" s="308"/>
      <c r="AK16" s="308"/>
    </row>
    <row r="17" spans="1:37" ht="16" customHeight="1">
      <c r="A17" s="340">
        <v>49</v>
      </c>
      <c r="B17" s="341"/>
      <c r="C17" s="297"/>
      <c r="D17" s="298"/>
      <c r="E17" s="298"/>
      <c r="F17" s="298"/>
      <c r="G17" s="298"/>
      <c r="H17" s="298"/>
      <c r="I17" s="298"/>
      <c r="J17" s="298"/>
      <c r="K17" s="298"/>
      <c r="L17" s="298"/>
      <c r="M17" s="298"/>
      <c r="N17" s="298"/>
      <c r="O17" s="298"/>
      <c r="P17" s="299"/>
      <c r="Q17" s="300"/>
      <c r="R17" s="299"/>
      <c r="S17" s="300"/>
      <c r="T17" s="299"/>
      <c r="U17" s="300"/>
      <c r="V17" s="299"/>
      <c r="W17" s="300"/>
      <c r="X17" s="299"/>
      <c r="Y17" s="300"/>
      <c r="Z17" s="301"/>
      <c r="AA17" s="302"/>
      <c r="AB17" s="302"/>
      <c r="AC17" s="303"/>
      <c r="AD17" s="304"/>
      <c r="AE17" s="305"/>
      <c r="AF17" s="306"/>
      <c r="AG17" s="307"/>
      <c r="AH17" s="308"/>
      <c r="AI17" s="308"/>
      <c r="AJ17" s="308"/>
      <c r="AK17" s="308"/>
    </row>
    <row r="18" spans="1:37" ht="16" customHeight="1">
      <c r="A18" s="295">
        <v>50</v>
      </c>
      <c r="B18" s="296"/>
      <c r="C18" s="297"/>
      <c r="D18" s="298"/>
      <c r="E18" s="298"/>
      <c r="F18" s="298"/>
      <c r="G18" s="298"/>
      <c r="H18" s="298"/>
      <c r="I18" s="298"/>
      <c r="J18" s="298"/>
      <c r="K18" s="298"/>
      <c r="L18" s="298"/>
      <c r="M18" s="298"/>
      <c r="N18" s="298"/>
      <c r="O18" s="298"/>
      <c r="P18" s="299"/>
      <c r="Q18" s="300"/>
      <c r="R18" s="299"/>
      <c r="S18" s="300"/>
      <c r="T18" s="299"/>
      <c r="U18" s="300"/>
      <c r="V18" s="299"/>
      <c r="W18" s="300"/>
      <c r="X18" s="299"/>
      <c r="Y18" s="300"/>
      <c r="Z18" s="301"/>
      <c r="AA18" s="302"/>
      <c r="AB18" s="302"/>
      <c r="AC18" s="303"/>
      <c r="AD18" s="304"/>
      <c r="AE18" s="305"/>
      <c r="AF18" s="306"/>
      <c r="AG18" s="307"/>
      <c r="AH18" s="308"/>
      <c r="AI18" s="308"/>
      <c r="AJ18" s="308"/>
      <c r="AK18" s="308"/>
    </row>
    <row r="19" spans="1:37" ht="16" customHeight="1">
      <c r="A19" s="340">
        <v>51</v>
      </c>
      <c r="B19" s="341"/>
      <c r="C19" s="297"/>
      <c r="D19" s="298"/>
      <c r="E19" s="298"/>
      <c r="F19" s="298"/>
      <c r="G19" s="298"/>
      <c r="H19" s="298"/>
      <c r="I19" s="298"/>
      <c r="J19" s="298"/>
      <c r="K19" s="298"/>
      <c r="L19" s="298"/>
      <c r="M19" s="298"/>
      <c r="N19" s="298"/>
      <c r="O19" s="298"/>
      <c r="P19" s="299"/>
      <c r="Q19" s="300"/>
      <c r="R19" s="299"/>
      <c r="S19" s="300"/>
      <c r="T19" s="299"/>
      <c r="U19" s="300"/>
      <c r="V19" s="299"/>
      <c r="W19" s="300"/>
      <c r="X19" s="299"/>
      <c r="Y19" s="300"/>
      <c r="Z19" s="301"/>
      <c r="AA19" s="302"/>
      <c r="AB19" s="302"/>
      <c r="AC19" s="303"/>
      <c r="AD19" s="304"/>
      <c r="AE19" s="305"/>
      <c r="AF19" s="306"/>
      <c r="AG19" s="307"/>
      <c r="AH19" s="308"/>
      <c r="AI19" s="308"/>
      <c r="AJ19" s="308"/>
      <c r="AK19" s="308"/>
    </row>
    <row r="20" spans="1:37" ht="16" customHeight="1">
      <c r="A20" s="295">
        <v>52</v>
      </c>
      <c r="B20" s="296"/>
      <c r="C20" s="297"/>
      <c r="D20" s="298"/>
      <c r="E20" s="298"/>
      <c r="F20" s="298"/>
      <c r="G20" s="298"/>
      <c r="H20" s="298"/>
      <c r="I20" s="298"/>
      <c r="J20" s="298"/>
      <c r="K20" s="298"/>
      <c r="L20" s="298"/>
      <c r="M20" s="298"/>
      <c r="N20" s="298"/>
      <c r="O20" s="298"/>
      <c r="P20" s="299"/>
      <c r="Q20" s="300"/>
      <c r="R20" s="299"/>
      <c r="S20" s="300"/>
      <c r="T20" s="299"/>
      <c r="U20" s="300"/>
      <c r="V20" s="299"/>
      <c r="W20" s="300"/>
      <c r="X20" s="299"/>
      <c r="Y20" s="300"/>
      <c r="Z20" s="301"/>
      <c r="AA20" s="302"/>
      <c r="AB20" s="302"/>
      <c r="AC20" s="303"/>
      <c r="AD20" s="304"/>
      <c r="AE20" s="305"/>
      <c r="AF20" s="306"/>
      <c r="AG20" s="307"/>
      <c r="AH20" s="308"/>
      <c r="AI20" s="308"/>
      <c r="AJ20" s="308"/>
      <c r="AK20" s="308"/>
    </row>
    <row r="21" spans="1:37" ht="16" customHeight="1">
      <c r="A21" s="340">
        <v>53</v>
      </c>
      <c r="B21" s="341"/>
      <c r="C21" s="297"/>
      <c r="D21" s="298"/>
      <c r="E21" s="298"/>
      <c r="F21" s="298"/>
      <c r="G21" s="298"/>
      <c r="H21" s="298"/>
      <c r="I21" s="298"/>
      <c r="J21" s="298"/>
      <c r="K21" s="298"/>
      <c r="L21" s="298"/>
      <c r="M21" s="298"/>
      <c r="N21" s="298"/>
      <c r="O21" s="298"/>
      <c r="P21" s="299"/>
      <c r="Q21" s="300"/>
      <c r="R21" s="299"/>
      <c r="S21" s="300"/>
      <c r="T21" s="299"/>
      <c r="U21" s="300"/>
      <c r="V21" s="299"/>
      <c r="W21" s="300"/>
      <c r="X21" s="299"/>
      <c r="Y21" s="300"/>
      <c r="Z21" s="301"/>
      <c r="AA21" s="302"/>
      <c r="AB21" s="302"/>
      <c r="AC21" s="303"/>
      <c r="AD21" s="304"/>
      <c r="AE21" s="305"/>
      <c r="AF21" s="306"/>
      <c r="AG21" s="307"/>
      <c r="AH21" s="308"/>
      <c r="AI21" s="308"/>
      <c r="AJ21" s="308"/>
      <c r="AK21" s="308"/>
    </row>
    <row r="22" spans="1:37" ht="16" customHeight="1">
      <c r="A22" s="295">
        <v>54</v>
      </c>
      <c r="B22" s="296"/>
      <c r="C22" s="297"/>
      <c r="D22" s="298"/>
      <c r="E22" s="298"/>
      <c r="F22" s="298"/>
      <c r="G22" s="298"/>
      <c r="H22" s="298"/>
      <c r="I22" s="298"/>
      <c r="J22" s="298"/>
      <c r="K22" s="298"/>
      <c r="L22" s="298"/>
      <c r="M22" s="298"/>
      <c r="N22" s="298"/>
      <c r="O22" s="298"/>
      <c r="P22" s="299"/>
      <c r="Q22" s="300"/>
      <c r="R22" s="299"/>
      <c r="S22" s="300"/>
      <c r="T22" s="299"/>
      <c r="U22" s="300"/>
      <c r="V22" s="299"/>
      <c r="W22" s="300"/>
      <c r="X22" s="299"/>
      <c r="Y22" s="300"/>
      <c r="Z22" s="301"/>
      <c r="AA22" s="302"/>
      <c r="AB22" s="302"/>
      <c r="AC22" s="303"/>
      <c r="AD22" s="304"/>
      <c r="AE22" s="305"/>
      <c r="AF22" s="306"/>
      <c r="AG22" s="307"/>
      <c r="AH22" s="308"/>
      <c r="AI22" s="308"/>
      <c r="AJ22" s="308"/>
      <c r="AK22" s="308"/>
    </row>
    <row r="23" spans="1:37" ht="16" customHeight="1">
      <c r="A23" s="340">
        <v>55</v>
      </c>
      <c r="B23" s="341"/>
      <c r="C23" s="297"/>
      <c r="D23" s="298"/>
      <c r="E23" s="298"/>
      <c r="F23" s="298"/>
      <c r="G23" s="298"/>
      <c r="H23" s="298"/>
      <c r="I23" s="298"/>
      <c r="J23" s="298"/>
      <c r="K23" s="298"/>
      <c r="L23" s="298"/>
      <c r="M23" s="298"/>
      <c r="N23" s="298"/>
      <c r="O23" s="298"/>
      <c r="P23" s="299"/>
      <c r="Q23" s="300"/>
      <c r="R23" s="299"/>
      <c r="S23" s="300"/>
      <c r="T23" s="299"/>
      <c r="U23" s="300"/>
      <c r="V23" s="299"/>
      <c r="W23" s="300"/>
      <c r="X23" s="299"/>
      <c r="Y23" s="300"/>
      <c r="Z23" s="301"/>
      <c r="AA23" s="302"/>
      <c r="AB23" s="302"/>
      <c r="AC23" s="303"/>
      <c r="AD23" s="304"/>
      <c r="AE23" s="305"/>
      <c r="AF23" s="306"/>
      <c r="AG23" s="307"/>
      <c r="AH23" s="308"/>
      <c r="AI23" s="308"/>
      <c r="AJ23" s="308"/>
      <c r="AK23" s="308"/>
    </row>
    <row r="24" spans="1:37" ht="16" customHeight="1">
      <c r="A24" s="295">
        <v>56</v>
      </c>
      <c r="B24" s="296"/>
      <c r="C24" s="297"/>
      <c r="D24" s="298"/>
      <c r="E24" s="298"/>
      <c r="F24" s="298"/>
      <c r="G24" s="298"/>
      <c r="H24" s="298"/>
      <c r="I24" s="298"/>
      <c r="J24" s="298"/>
      <c r="K24" s="298"/>
      <c r="L24" s="298"/>
      <c r="M24" s="298"/>
      <c r="N24" s="298"/>
      <c r="O24" s="298"/>
      <c r="P24" s="299"/>
      <c r="Q24" s="300"/>
      <c r="R24" s="299"/>
      <c r="S24" s="300"/>
      <c r="T24" s="299"/>
      <c r="U24" s="300"/>
      <c r="V24" s="299"/>
      <c r="W24" s="300"/>
      <c r="X24" s="299"/>
      <c r="Y24" s="300"/>
      <c r="Z24" s="301"/>
      <c r="AA24" s="302"/>
      <c r="AB24" s="302"/>
      <c r="AC24" s="303"/>
      <c r="AD24" s="304"/>
      <c r="AE24" s="305"/>
      <c r="AF24" s="306"/>
      <c r="AG24" s="307"/>
      <c r="AH24" s="308"/>
      <c r="AI24" s="308"/>
      <c r="AJ24" s="308"/>
      <c r="AK24" s="308"/>
    </row>
    <row r="25" spans="1:37" ht="16" customHeight="1">
      <c r="A25" s="340">
        <v>57</v>
      </c>
      <c r="B25" s="341"/>
      <c r="C25" s="297"/>
      <c r="D25" s="298"/>
      <c r="E25" s="298"/>
      <c r="F25" s="298"/>
      <c r="G25" s="298"/>
      <c r="H25" s="298"/>
      <c r="I25" s="298"/>
      <c r="J25" s="298"/>
      <c r="K25" s="298"/>
      <c r="L25" s="298"/>
      <c r="M25" s="298"/>
      <c r="N25" s="298"/>
      <c r="O25" s="298"/>
      <c r="P25" s="299"/>
      <c r="Q25" s="300"/>
      <c r="R25" s="299"/>
      <c r="S25" s="300"/>
      <c r="T25" s="299"/>
      <c r="U25" s="300"/>
      <c r="V25" s="299"/>
      <c r="W25" s="300"/>
      <c r="X25" s="299"/>
      <c r="Y25" s="300"/>
      <c r="Z25" s="301"/>
      <c r="AA25" s="302"/>
      <c r="AB25" s="302"/>
      <c r="AC25" s="303"/>
      <c r="AD25" s="304"/>
      <c r="AE25" s="305"/>
      <c r="AF25" s="306"/>
      <c r="AG25" s="307"/>
      <c r="AH25" s="308"/>
      <c r="AI25" s="308"/>
      <c r="AJ25" s="308"/>
      <c r="AK25" s="308"/>
    </row>
    <row r="26" spans="1:37" ht="16" customHeight="1">
      <c r="A26" s="295">
        <v>58</v>
      </c>
      <c r="B26" s="296"/>
      <c r="C26" s="297"/>
      <c r="D26" s="298"/>
      <c r="E26" s="298"/>
      <c r="F26" s="298"/>
      <c r="G26" s="298"/>
      <c r="H26" s="298"/>
      <c r="I26" s="298"/>
      <c r="J26" s="298"/>
      <c r="K26" s="298"/>
      <c r="L26" s="298"/>
      <c r="M26" s="298"/>
      <c r="N26" s="298"/>
      <c r="O26" s="298"/>
      <c r="P26" s="299"/>
      <c r="Q26" s="300"/>
      <c r="R26" s="299"/>
      <c r="S26" s="300"/>
      <c r="T26" s="299"/>
      <c r="U26" s="300"/>
      <c r="V26" s="299"/>
      <c r="W26" s="300"/>
      <c r="X26" s="299"/>
      <c r="Y26" s="300"/>
      <c r="Z26" s="301"/>
      <c r="AA26" s="302"/>
      <c r="AB26" s="302"/>
      <c r="AC26" s="303"/>
      <c r="AD26" s="304"/>
      <c r="AE26" s="305"/>
      <c r="AF26" s="306"/>
      <c r="AG26" s="307"/>
      <c r="AH26" s="308"/>
      <c r="AI26" s="308"/>
      <c r="AJ26" s="308"/>
      <c r="AK26" s="308"/>
    </row>
    <row r="27" spans="1:37" ht="16" customHeight="1">
      <c r="A27" s="340">
        <v>59</v>
      </c>
      <c r="B27" s="341"/>
      <c r="C27" s="297"/>
      <c r="D27" s="298"/>
      <c r="E27" s="298"/>
      <c r="F27" s="298"/>
      <c r="G27" s="298"/>
      <c r="H27" s="298"/>
      <c r="I27" s="298"/>
      <c r="J27" s="298"/>
      <c r="K27" s="298"/>
      <c r="L27" s="298"/>
      <c r="M27" s="298"/>
      <c r="N27" s="298"/>
      <c r="O27" s="298"/>
      <c r="P27" s="299"/>
      <c r="Q27" s="300"/>
      <c r="R27" s="299"/>
      <c r="S27" s="300"/>
      <c r="T27" s="299"/>
      <c r="U27" s="300"/>
      <c r="V27" s="299"/>
      <c r="W27" s="300"/>
      <c r="X27" s="299"/>
      <c r="Y27" s="300"/>
      <c r="Z27" s="301"/>
      <c r="AA27" s="302"/>
      <c r="AB27" s="302"/>
      <c r="AC27" s="303"/>
      <c r="AD27" s="304"/>
      <c r="AE27" s="305"/>
      <c r="AF27" s="306"/>
      <c r="AG27" s="307"/>
      <c r="AH27" s="308"/>
      <c r="AI27" s="308"/>
      <c r="AJ27" s="308"/>
      <c r="AK27" s="308"/>
    </row>
    <row r="28" spans="1:37" ht="16" customHeight="1">
      <c r="A28" s="295">
        <v>60</v>
      </c>
      <c r="B28" s="296"/>
      <c r="C28" s="297"/>
      <c r="D28" s="298"/>
      <c r="E28" s="298"/>
      <c r="F28" s="298"/>
      <c r="G28" s="298"/>
      <c r="H28" s="298"/>
      <c r="I28" s="298"/>
      <c r="J28" s="298"/>
      <c r="K28" s="298"/>
      <c r="L28" s="298"/>
      <c r="M28" s="298"/>
      <c r="N28" s="298"/>
      <c r="O28" s="298"/>
      <c r="P28" s="299"/>
      <c r="Q28" s="300"/>
      <c r="R28" s="299"/>
      <c r="S28" s="300"/>
      <c r="T28" s="299"/>
      <c r="U28" s="300"/>
      <c r="V28" s="299"/>
      <c r="W28" s="300"/>
      <c r="X28" s="299"/>
      <c r="Y28" s="300"/>
      <c r="Z28" s="301"/>
      <c r="AA28" s="302"/>
      <c r="AB28" s="302"/>
      <c r="AC28" s="303"/>
      <c r="AD28" s="304"/>
      <c r="AE28" s="305"/>
      <c r="AF28" s="306"/>
      <c r="AG28" s="307"/>
      <c r="AH28" s="308"/>
      <c r="AI28" s="308"/>
      <c r="AJ28" s="308"/>
      <c r="AK28" s="308"/>
    </row>
    <row r="29" spans="1:37" ht="16" customHeight="1">
      <c r="A29" s="340">
        <v>61</v>
      </c>
      <c r="B29" s="341"/>
      <c r="C29" s="297"/>
      <c r="D29" s="298"/>
      <c r="E29" s="298"/>
      <c r="F29" s="298"/>
      <c r="G29" s="298"/>
      <c r="H29" s="298"/>
      <c r="I29" s="298"/>
      <c r="J29" s="298"/>
      <c r="K29" s="298"/>
      <c r="L29" s="298"/>
      <c r="M29" s="298"/>
      <c r="N29" s="298"/>
      <c r="O29" s="298"/>
      <c r="P29" s="299"/>
      <c r="Q29" s="300"/>
      <c r="R29" s="299"/>
      <c r="S29" s="300"/>
      <c r="T29" s="299"/>
      <c r="U29" s="300"/>
      <c r="V29" s="299"/>
      <c r="W29" s="300"/>
      <c r="X29" s="299"/>
      <c r="Y29" s="300"/>
      <c r="Z29" s="301"/>
      <c r="AA29" s="302"/>
      <c r="AB29" s="302"/>
      <c r="AC29" s="303"/>
      <c r="AD29" s="304"/>
      <c r="AE29" s="305"/>
      <c r="AF29" s="306"/>
      <c r="AG29" s="307"/>
      <c r="AH29" s="308"/>
      <c r="AI29" s="308"/>
      <c r="AJ29" s="308"/>
      <c r="AK29" s="308"/>
    </row>
    <row r="30" spans="1:37" ht="16" customHeight="1">
      <c r="A30" s="295">
        <v>62</v>
      </c>
      <c r="B30" s="296"/>
      <c r="C30" s="297"/>
      <c r="D30" s="298"/>
      <c r="E30" s="298"/>
      <c r="F30" s="298"/>
      <c r="G30" s="298"/>
      <c r="H30" s="298"/>
      <c r="I30" s="298"/>
      <c r="J30" s="298"/>
      <c r="K30" s="298"/>
      <c r="L30" s="298"/>
      <c r="M30" s="298"/>
      <c r="N30" s="298"/>
      <c r="O30" s="298"/>
      <c r="P30" s="299"/>
      <c r="Q30" s="300"/>
      <c r="R30" s="299"/>
      <c r="S30" s="300"/>
      <c r="T30" s="299"/>
      <c r="U30" s="300"/>
      <c r="V30" s="299"/>
      <c r="W30" s="300"/>
      <c r="X30" s="299"/>
      <c r="Y30" s="300"/>
      <c r="Z30" s="301"/>
      <c r="AA30" s="302"/>
      <c r="AB30" s="302"/>
      <c r="AC30" s="303"/>
      <c r="AD30" s="304"/>
      <c r="AE30" s="305"/>
      <c r="AF30" s="306"/>
      <c r="AG30" s="307"/>
      <c r="AH30" s="308"/>
      <c r="AI30" s="308"/>
      <c r="AJ30" s="308"/>
      <c r="AK30" s="308"/>
    </row>
    <row r="31" spans="1:37" ht="16" customHeight="1">
      <c r="A31" s="340">
        <v>63</v>
      </c>
      <c r="B31" s="341"/>
      <c r="C31" s="297"/>
      <c r="D31" s="298"/>
      <c r="E31" s="298"/>
      <c r="F31" s="298"/>
      <c r="G31" s="298"/>
      <c r="H31" s="298"/>
      <c r="I31" s="298"/>
      <c r="J31" s="298"/>
      <c r="K31" s="298"/>
      <c r="L31" s="298"/>
      <c r="M31" s="298"/>
      <c r="N31" s="298"/>
      <c r="O31" s="298"/>
      <c r="P31" s="299"/>
      <c r="Q31" s="300"/>
      <c r="R31" s="299"/>
      <c r="S31" s="300"/>
      <c r="T31" s="299"/>
      <c r="U31" s="300"/>
      <c r="V31" s="299"/>
      <c r="W31" s="300"/>
      <c r="X31" s="299"/>
      <c r="Y31" s="300"/>
      <c r="Z31" s="301"/>
      <c r="AA31" s="302"/>
      <c r="AB31" s="302"/>
      <c r="AC31" s="303"/>
      <c r="AD31" s="304"/>
      <c r="AE31" s="305"/>
      <c r="AF31" s="306"/>
      <c r="AG31" s="307"/>
      <c r="AH31" s="308"/>
      <c r="AI31" s="308"/>
      <c r="AJ31" s="308"/>
      <c r="AK31" s="308"/>
    </row>
    <row r="32" spans="1:37" ht="16" customHeight="1">
      <c r="A32" s="295">
        <v>64</v>
      </c>
      <c r="B32" s="296"/>
      <c r="C32" s="297"/>
      <c r="D32" s="298"/>
      <c r="E32" s="298"/>
      <c r="F32" s="298"/>
      <c r="G32" s="298"/>
      <c r="H32" s="298"/>
      <c r="I32" s="298"/>
      <c r="J32" s="298"/>
      <c r="K32" s="298"/>
      <c r="L32" s="298"/>
      <c r="M32" s="298"/>
      <c r="N32" s="298"/>
      <c r="O32" s="298"/>
      <c r="P32" s="299"/>
      <c r="Q32" s="300"/>
      <c r="R32" s="299"/>
      <c r="S32" s="300"/>
      <c r="T32" s="299"/>
      <c r="U32" s="300"/>
      <c r="V32" s="299"/>
      <c r="W32" s="300"/>
      <c r="X32" s="299"/>
      <c r="Y32" s="300"/>
      <c r="Z32" s="301"/>
      <c r="AA32" s="302"/>
      <c r="AB32" s="302"/>
      <c r="AC32" s="303"/>
      <c r="AD32" s="304"/>
      <c r="AE32" s="305"/>
      <c r="AF32" s="306"/>
      <c r="AG32" s="307"/>
      <c r="AH32" s="308"/>
      <c r="AI32" s="308"/>
      <c r="AJ32" s="308"/>
      <c r="AK32" s="308"/>
    </row>
    <row r="33" spans="1:37" ht="16" customHeight="1">
      <c r="A33" s="340">
        <v>65</v>
      </c>
      <c r="B33" s="341"/>
      <c r="C33" s="297"/>
      <c r="D33" s="298"/>
      <c r="E33" s="298"/>
      <c r="F33" s="298"/>
      <c r="G33" s="298"/>
      <c r="H33" s="298"/>
      <c r="I33" s="298"/>
      <c r="J33" s="298"/>
      <c r="K33" s="298"/>
      <c r="L33" s="298"/>
      <c r="M33" s="298"/>
      <c r="N33" s="298"/>
      <c r="O33" s="298"/>
      <c r="P33" s="299"/>
      <c r="Q33" s="300"/>
      <c r="R33" s="299"/>
      <c r="S33" s="300"/>
      <c r="T33" s="299"/>
      <c r="U33" s="300"/>
      <c r="V33" s="299"/>
      <c r="W33" s="300"/>
      <c r="X33" s="299"/>
      <c r="Y33" s="300"/>
      <c r="Z33" s="301"/>
      <c r="AA33" s="302"/>
      <c r="AB33" s="302"/>
      <c r="AC33" s="303"/>
      <c r="AD33" s="304"/>
      <c r="AE33" s="305"/>
      <c r="AF33" s="306"/>
      <c r="AG33" s="307"/>
      <c r="AH33" s="308"/>
      <c r="AI33" s="308"/>
      <c r="AJ33" s="308"/>
      <c r="AK33" s="308"/>
    </row>
    <row r="34" spans="1:37" ht="16" customHeight="1">
      <c r="A34" s="295">
        <v>66</v>
      </c>
      <c r="B34" s="296"/>
      <c r="C34" s="297"/>
      <c r="D34" s="298"/>
      <c r="E34" s="298"/>
      <c r="F34" s="298"/>
      <c r="G34" s="298"/>
      <c r="H34" s="298"/>
      <c r="I34" s="298"/>
      <c r="J34" s="298"/>
      <c r="K34" s="298"/>
      <c r="L34" s="298"/>
      <c r="M34" s="298"/>
      <c r="N34" s="298"/>
      <c r="O34" s="298"/>
      <c r="P34" s="299"/>
      <c r="Q34" s="300"/>
      <c r="R34" s="299"/>
      <c r="S34" s="300"/>
      <c r="T34" s="299"/>
      <c r="U34" s="300"/>
      <c r="V34" s="299"/>
      <c r="W34" s="300"/>
      <c r="X34" s="299"/>
      <c r="Y34" s="300"/>
      <c r="Z34" s="301"/>
      <c r="AA34" s="302"/>
      <c r="AB34" s="302"/>
      <c r="AC34" s="303"/>
      <c r="AD34" s="304"/>
      <c r="AE34" s="305"/>
      <c r="AF34" s="306"/>
      <c r="AG34" s="307"/>
      <c r="AH34" s="308"/>
      <c r="AI34" s="308"/>
      <c r="AJ34" s="308"/>
      <c r="AK34" s="308"/>
    </row>
    <row r="35" spans="1:37" ht="16" customHeight="1">
      <c r="A35" s="340">
        <v>67</v>
      </c>
      <c r="B35" s="341"/>
      <c r="C35" s="297"/>
      <c r="D35" s="298"/>
      <c r="E35" s="298"/>
      <c r="F35" s="298"/>
      <c r="G35" s="298"/>
      <c r="H35" s="298"/>
      <c r="I35" s="298"/>
      <c r="J35" s="298"/>
      <c r="K35" s="298"/>
      <c r="L35" s="298"/>
      <c r="M35" s="298"/>
      <c r="N35" s="298"/>
      <c r="O35" s="298"/>
      <c r="P35" s="299"/>
      <c r="Q35" s="300"/>
      <c r="R35" s="299"/>
      <c r="S35" s="300"/>
      <c r="T35" s="299"/>
      <c r="U35" s="300"/>
      <c r="V35" s="299"/>
      <c r="W35" s="300"/>
      <c r="X35" s="299"/>
      <c r="Y35" s="300"/>
      <c r="Z35" s="301"/>
      <c r="AA35" s="302"/>
      <c r="AB35" s="302"/>
      <c r="AC35" s="303"/>
      <c r="AD35" s="304"/>
      <c r="AE35" s="305"/>
      <c r="AF35" s="306"/>
      <c r="AG35" s="307"/>
      <c r="AH35" s="308"/>
      <c r="AI35" s="308"/>
      <c r="AJ35" s="308"/>
      <c r="AK35" s="308"/>
    </row>
    <row r="36" spans="1:37" ht="16" customHeight="1">
      <c r="A36" s="295">
        <v>68</v>
      </c>
      <c r="B36" s="296"/>
      <c r="C36" s="297"/>
      <c r="D36" s="298"/>
      <c r="E36" s="298"/>
      <c r="F36" s="298"/>
      <c r="G36" s="298"/>
      <c r="H36" s="298"/>
      <c r="I36" s="298"/>
      <c r="J36" s="298"/>
      <c r="K36" s="298"/>
      <c r="L36" s="298"/>
      <c r="M36" s="298"/>
      <c r="N36" s="298"/>
      <c r="O36" s="298"/>
      <c r="P36" s="299"/>
      <c r="Q36" s="300"/>
      <c r="R36" s="299"/>
      <c r="S36" s="300"/>
      <c r="T36" s="299"/>
      <c r="U36" s="300"/>
      <c r="V36" s="299"/>
      <c r="W36" s="300"/>
      <c r="X36" s="299"/>
      <c r="Y36" s="300"/>
      <c r="Z36" s="301"/>
      <c r="AA36" s="302"/>
      <c r="AB36" s="302"/>
      <c r="AC36" s="303"/>
      <c r="AD36" s="304"/>
      <c r="AE36" s="305"/>
      <c r="AF36" s="306"/>
      <c r="AG36" s="307"/>
      <c r="AH36" s="308"/>
      <c r="AI36" s="308"/>
      <c r="AJ36" s="308"/>
      <c r="AK36" s="308"/>
    </row>
    <row r="37" spans="1:37" ht="16" customHeight="1">
      <c r="A37" s="340">
        <v>69</v>
      </c>
      <c r="B37" s="341"/>
      <c r="C37" s="297"/>
      <c r="D37" s="298"/>
      <c r="E37" s="298"/>
      <c r="F37" s="298"/>
      <c r="G37" s="298"/>
      <c r="H37" s="298"/>
      <c r="I37" s="298"/>
      <c r="J37" s="298"/>
      <c r="K37" s="298"/>
      <c r="L37" s="298"/>
      <c r="M37" s="298"/>
      <c r="N37" s="298"/>
      <c r="O37" s="298"/>
      <c r="P37" s="299"/>
      <c r="Q37" s="300"/>
      <c r="R37" s="299"/>
      <c r="S37" s="300"/>
      <c r="T37" s="299"/>
      <c r="U37" s="300"/>
      <c r="V37" s="299"/>
      <c r="W37" s="300"/>
      <c r="X37" s="299"/>
      <c r="Y37" s="300"/>
      <c r="Z37" s="301"/>
      <c r="AA37" s="302"/>
      <c r="AB37" s="302"/>
      <c r="AC37" s="303"/>
      <c r="AD37" s="304"/>
      <c r="AE37" s="305"/>
      <c r="AF37" s="306"/>
      <c r="AG37" s="307"/>
      <c r="AH37" s="308"/>
      <c r="AI37" s="308"/>
      <c r="AJ37" s="308"/>
      <c r="AK37" s="308"/>
    </row>
    <row r="38" spans="1:37" ht="16" customHeight="1">
      <c r="A38" s="295">
        <v>70</v>
      </c>
      <c r="B38" s="296"/>
      <c r="C38" s="297"/>
      <c r="D38" s="298"/>
      <c r="E38" s="298"/>
      <c r="F38" s="298"/>
      <c r="G38" s="298"/>
      <c r="H38" s="298"/>
      <c r="I38" s="298"/>
      <c r="J38" s="298"/>
      <c r="K38" s="298"/>
      <c r="L38" s="298"/>
      <c r="M38" s="298"/>
      <c r="N38" s="298"/>
      <c r="O38" s="298"/>
      <c r="P38" s="299"/>
      <c r="Q38" s="300"/>
      <c r="R38" s="299"/>
      <c r="S38" s="300"/>
      <c r="T38" s="299"/>
      <c r="U38" s="300"/>
      <c r="V38" s="299"/>
      <c r="W38" s="300"/>
      <c r="X38" s="299"/>
      <c r="Y38" s="300"/>
      <c r="Z38" s="301"/>
      <c r="AA38" s="302"/>
      <c r="AB38" s="302"/>
      <c r="AC38" s="303"/>
      <c r="AD38" s="304"/>
      <c r="AE38" s="305"/>
      <c r="AF38" s="306"/>
      <c r="AG38" s="307"/>
      <c r="AH38" s="308"/>
      <c r="AI38" s="308"/>
      <c r="AJ38" s="308"/>
      <c r="AK38" s="308"/>
    </row>
    <row r="39" spans="1:37" ht="16" customHeight="1">
      <c r="A39" s="340">
        <v>71</v>
      </c>
      <c r="B39" s="341"/>
      <c r="C39" s="297"/>
      <c r="D39" s="298"/>
      <c r="E39" s="298"/>
      <c r="F39" s="298"/>
      <c r="G39" s="298"/>
      <c r="H39" s="298"/>
      <c r="I39" s="298"/>
      <c r="J39" s="298"/>
      <c r="K39" s="298"/>
      <c r="L39" s="298"/>
      <c r="M39" s="298"/>
      <c r="N39" s="298"/>
      <c r="O39" s="298"/>
      <c r="P39" s="299"/>
      <c r="Q39" s="300"/>
      <c r="R39" s="299"/>
      <c r="S39" s="300"/>
      <c r="T39" s="299"/>
      <c r="U39" s="300"/>
      <c r="V39" s="299"/>
      <c r="W39" s="300"/>
      <c r="X39" s="299"/>
      <c r="Y39" s="300"/>
      <c r="Z39" s="301"/>
      <c r="AA39" s="302"/>
      <c r="AB39" s="302"/>
      <c r="AC39" s="303"/>
      <c r="AD39" s="304"/>
      <c r="AE39" s="305"/>
      <c r="AF39" s="306"/>
      <c r="AG39" s="307"/>
      <c r="AH39" s="308"/>
      <c r="AI39" s="308"/>
      <c r="AJ39" s="308"/>
      <c r="AK39" s="308"/>
    </row>
    <row r="40" spans="1:37" ht="16" customHeight="1">
      <c r="A40" s="295">
        <v>72</v>
      </c>
      <c r="B40" s="296"/>
      <c r="C40" s="297"/>
      <c r="D40" s="298"/>
      <c r="E40" s="298"/>
      <c r="F40" s="298"/>
      <c r="G40" s="298"/>
      <c r="H40" s="298"/>
      <c r="I40" s="298"/>
      <c r="J40" s="298"/>
      <c r="K40" s="298"/>
      <c r="L40" s="298"/>
      <c r="M40" s="298"/>
      <c r="N40" s="298"/>
      <c r="O40" s="298"/>
      <c r="P40" s="299"/>
      <c r="Q40" s="300"/>
      <c r="R40" s="299"/>
      <c r="S40" s="300"/>
      <c r="T40" s="299"/>
      <c r="U40" s="300"/>
      <c r="V40" s="299"/>
      <c r="W40" s="300"/>
      <c r="X40" s="299"/>
      <c r="Y40" s="300"/>
      <c r="Z40" s="301"/>
      <c r="AA40" s="302"/>
      <c r="AB40" s="302"/>
      <c r="AC40" s="303"/>
      <c r="AD40" s="304"/>
      <c r="AE40" s="305"/>
      <c r="AF40" s="306"/>
      <c r="AG40" s="307"/>
      <c r="AH40" s="308"/>
      <c r="AI40" s="308"/>
      <c r="AJ40" s="308"/>
      <c r="AK40" s="308"/>
    </row>
    <row r="41" spans="1:37" ht="16" customHeight="1">
      <c r="A41" s="340">
        <v>73</v>
      </c>
      <c r="B41" s="341"/>
      <c r="C41" s="297"/>
      <c r="D41" s="298"/>
      <c r="E41" s="298"/>
      <c r="F41" s="298"/>
      <c r="G41" s="298"/>
      <c r="H41" s="298"/>
      <c r="I41" s="298"/>
      <c r="J41" s="298"/>
      <c r="K41" s="298"/>
      <c r="L41" s="298"/>
      <c r="M41" s="298"/>
      <c r="N41" s="298"/>
      <c r="O41" s="298"/>
      <c r="P41" s="299"/>
      <c r="Q41" s="300"/>
      <c r="R41" s="299"/>
      <c r="S41" s="300"/>
      <c r="T41" s="299"/>
      <c r="U41" s="300"/>
      <c r="V41" s="299"/>
      <c r="W41" s="300"/>
      <c r="X41" s="299"/>
      <c r="Y41" s="300"/>
      <c r="Z41" s="301"/>
      <c r="AA41" s="302"/>
      <c r="AB41" s="302"/>
      <c r="AC41" s="303"/>
      <c r="AD41" s="304"/>
      <c r="AE41" s="305"/>
      <c r="AF41" s="306"/>
      <c r="AG41" s="307"/>
      <c r="AH41" s="308"/>
      <c r="AI41" s="308"/>
      <c r="AJ41" s="308"/>
      <c r="AK41" s="308"/>
    </row>
    <row r="42" spans="1:37" ht="16" customHeight="1">
      <c r="A42" s="295">
        <v>74</v>
      </c>
      <c r="B42" s="296"/>
      <c r="C42" s="297"/>
      <c r="D42" s="298"/>
      <c r="E42" s="298"/>
      <c r="F42" s="298"/>
      <c r="G42" s="298"/>
      <c r="H42" s="298"/>
      <c r="I42" s="298"/>
      <c r="J42" s="298"/>
      <c r="K42" s="298"/>
      <c r="L42" s="298"/>
      <c r="M42" s="298"/>
      <c r="N42" s="298"/>
      <c r="O42" s="298"/>
      <c r="P42" s="299"/>
      <c r="Q42" s="300"/>
      <c r="R42" s="299"/>
      <c r="S42" s="300"/>
      <c r="T42" s="299"/>
      <c r="U42" s="300"/>
      <c r="V42" s="299"/>
      <c r="W42" s="300"/>
      <c r="X42" s="299"/>
      <c r="Y42" s="300"/>
      <c r="Z42" s="301"/>
      <c r="AA42" s="302"/>
      <c r="AB42" s="302"/>
      <c r="AC42" s="303"/>
      <c r="AD42" s="304"/>
      <c r="AE42" s="305"/>
      <c r="AF42" s="306"/>
      <c r="AG42" s="307"/>
      <c r="AH42" s="308"/>
      <c r="AI42" s="308"/>
      <c r="AJ42" s="308"/>
      <c r="AK42" s="308"/>
    </row>
    <row r="43" spans="1:37" ht="16" customHeight="1">
      <c r="A43" s="340">
        <v>75</v>
      </c>
      <c r="B43" s="341"/>
      <c r="C43" s="297"/>
      <c r="D43" s="298"/>
      <c r="E43" s="298"/>
      <c r="F43" s="298"/>
      <c r="G43" s="298"/>
      <c r="H43" s="298"/>
      <c r="I43" s="298"/>
      <c r="J43" s="298"/>
      <c r="K43" s="298"/>
      <c r="L43" s="298"/>
      <c r="M43" s="298"/>
      <c r="N43" s="298"/>
      <c r="O43" s="298"/>
      <c r="P43" s="299"/>
      <c r="Q43" s="300"/>
      <c r="R43" s="299"/>
      <c r="S43" s="300"/>
      <c r="T43" s="299"/>
      <c r="U43" s="300"/>
      <c r="V43" s="299"/>
      <c r="W43" s="300"/>
      <c r="X43" s="299"/>
      <c r="Y43" s="300"/>
      <c r="Z43" s="301"/>
      <c r="AA43" s="302"/>
      <c r="AB43" s="302"/>
      <c r="AC43" s="303"/>
      <c r="AD43" s="304"/>
      <c r="AE43" s="305"/>
      <c r="AF43" s="306"/>
      <c r="AG43" s="307"/>
      <c r="AH43" s="308"/>
      <c r="AI43" s="308"/>
      <c r="AJ43" s="308"/>
      <c r="AK43" s="308"/>
    </row>
    <row r="44" spans="1:37" ht="16" customHeight="1">
      <c r="A44" s="295">
        <v>76</v>
      </c>
      <c r="B44" s="296"/>
      <c r="C44" s="297"/>
      <c r="D44" s="298"/>
      <c r="E44" s="298"/>
      <c r="F44" s="298"/>
      <c r="G44" s="298"/>
      <c r="H44" s="298"/>
      <c r="I44" s="298"/>
      <c r="J44" s="298"/>
      <c r="K44" s="298"/>
      <c r="L44" s="298"/>
      <c r="M44" s="298"/>
      <c r="N44" s="298"/>
      <c r="O44" s="298"/>
      <c r="P44" s="299"/>
      <c r="Q44" s="300"/>
      <c r="R44" s="299"/>
      <c r="S44" s="300"/>
      <c r="T44" s="299"/>
      <c r="U44" s="300"/>
      <c r="V44" s="299"/>
      <c r="W44" s="300"/>
      <c r="X44" s="299"/>
      <c r="Y44" s="300"/>
      <c r="Z44" s="301"/>
      <c r="AA44" s="302"/>
      <c r="AB44" s="302"/>
      <c r="AC44" s="303"/>
      <c r="AD44" s="304"/>
      <c r="AE44" s="305"/>
      <c r="AF44" s="306"/>
      <c r="AG44" s="307"/>
      <c r="AH44" s="308"/>
      <c r="AI44" s="308"/>
      <c r="AJ44" s="308"/>
      <c r="AK44" s="308"/>
    </row>
    <row r="45" spans="1:37" ht="16" customHeight="1">
      <c r="A45" s="340">
        <v>77</v>
      </c>
      <c r="B45" s="341"/>
      <c r="C45" s="297"/>
      <c r="D45" s="298"/>
      <c r="E45" s="298"/>
      <c r="F45" s="298"/>
      <c r="G45" s="298"/>
      <c r="H45" s="298"/>
      <c r="I45" s="298"/>
      <c r="J45" s="298"/>
      <c r="K45" s="298"/>
      <c r="L45" s="298"/>
      <c r="M45" s="298"/>
      <c r="N45" s="298"/>
      <c r="O45" s="298"/>
      <c r="P45" s="299"/>
      <c r="Q45" s="300"/>
      <c r="R45" s="299"/>
      <c r="S45" s="300"/>
      <c r="T45" s="299"/>
      <c r="U45" s="300"/>
      <c r="V45" s="299"/>
      <c r="W45" s="300"/>
      <c r="X45" s="299"/>
      <c r="Y45" s="300"/>
      <c r="Z45" s="301"/>
      <c r="AA45" s="302"/>
      <c r="AB45" s="302"/>
      <c r="AC45" s="303"/>
      <c r="AD45" s="304"/>
      <c r="AE45" s="305"/>
      <c r="AF45" s="306"/>
      <c r="AG45" s="307"/>
      <c r="AH45" s="308"/>
      <c r="AI45" s="308"/>
      <c r="AJ45" s="308"/>
      <c r="AK45" s="308"/>
    </row>
    <row r="46" spans="1:37" ht="16" customHeight="1">
      <c r="A46" s="295">
        <v>78</v>
      </c>
      <c r="B46" s="296"/>
      <c r="C46" s="297"/>
      <c r="D46" s="298"/>
      <c r="E46" s="298"/>
      <c r="F46" s="298"/>
      <c r="G46" s="298"/>
      <c r="H46" s="298"/>
      <c r="I46" s="298"/>
      <c r="J46" s="298"/>
      <c r="K46" s="298"/>
      <c r="L46" s="298"/>
      <c r="M46" s="298"/>
      <c r="N46" s="298"/>
      <c r="O46" s="298"/>
      <c r="P46" s="299"/>
      <c r="Q46" s="300"/>
      <c r="R46" s="299"/>
      <c r="S46" s="300"/>
      <c r="T46" s="299"/>
      <c r="U46" s="300"/>
      <c r="V46" s="299"/>
      <c r="W46" s="300"/>
      <c r="X46" s="299"/>
      <c r="Y46" s="300"/>
      <c r="Z46" s="301"/>
      <c r="AA46" s="302"/>
      <c r="AB46" s="302"/>
      <c r="AC46" s="303"/>
      <c r="AD46" s="304"/>
      <c r="AE46" s="305"/>
      <c r="AF46" s="306"/>
      <c r="AG46" s="307"/>
      <c r="AH46" s="308"/>
      <c r="AI46" s="308"/>
      <c r="AJ46" s="308"/>
      <c r="AK46" s="308"/>
    </row>
    <row r="47" spans="1:37" ht="16" customHeight="1">
      <c r="A47" s="340">
        <v>79</v>
      </c>
      <c r="B47" s="341"/>
      <c r="C47" s="297"/>
      <c r="D47" s="298"/>
      <c r="E47" s="298"/>
      <c r="F47" s="298"/>
      <c r="G47" s="298"/>
      <c r="H47" s="298"/>
      <c r="I47" s="298"/>
      <c r="J47" s="298"/>
      <c r="K47" s="298"/>
      <c r="L47" s="298"/>
      <c r="M47" s="298"/>
      <c r="N47" s="298"/>
      <c r="O47" s="298"/>
      <c r="P47" s="299"/>
      <c r="Q47" s="300"/>
      <c r="R47" s="299"/>
      <c r="S47" s="300"/>
      <c r="T47" s="299"/>
      <c r="U47" s="300"/>
      <c r="V47" s="299"/>
      <c r="W47" s="300"/>
      <c r="X47" s="299"/>
      <c r="Y47" s="300"/>
      <c r="Z47" s="301"/>
      <c r="AA47" s="302"/>
      <c r="AB47" s="302"/>
      <c r="AC47" s="303"/>
      <c r="AD47" s="304"/>
      <c r="AE47" s="305"/>
      <c r="AF47" s="306"/>
      <c r="AG47" s="307"/>
      <c r="AH47" s="308"/>
      <c r="AI47" s="308"/>
      <c r="AJ47" s="308"/>
      <c r="AK47" s="308"/>
    </row>
    <row r="48" spans="1:37" ht="16" customHeight="1">
      <c r="A48" s="295">
        <v>80</v>
      </c>
      <c r="B48" s="296"/>
      <c r="C48" s="297"/>
      <c r="D48" s="298"/>
      <c r="E48" s="298"/>
      <c r="F48" s="298"/>
      <c r="G48" s="298"/>
      <c r="H48" s="298"/>
      <c r="I48" s="298"/>
      <c r="J48" s="298"/>
      <c r="K48" s="298"/>
      <c r="L48" s="298"/>
      <c r="M48" s="298"/>
      <c r="N48" s="298"/>
      <c r="O48" s="298"/>
      <c r="P48" s="299"/>
      <c r="Q48" s="300"/>
      <c r="R48" s="299"/>
      <c r="S48" s="300"/>
      <c r="T48" s="299"/>
      <c r="U48" s="300"/>
      <c r="V48" s="299"/>
      <c r="W48" s="300"/>
      <c r="X48" s="299"/>
      <c r="Y48" s="300"/>
      <c r="Z48" s="301"/>
      <c r="AA48" s="302"/>
      <c r="AB48" s="302"/>
      <c r="AC48" s="303"/>
      <c r="AD48" s="304"/>
      <c r="AE48" s="305"/>
      <c r="AF48" s="306"/>
      <c r="AG48" s="307"/>
      <c r="AH48" s="308"/>
      <c r="AI48" s="308"/>
      <c r="AJ48" s="308"/>
      <c r="AK48" s="308"/>
    </row>
    <row r="49" spans="1:37" ht="14">
      <c r="A49" s="312" t="str">
        <f>IF('Cover Sheet - Deckblatt'!AT1=1,"Comments Supplier:","Bemerkungen Lieferant:")</f>
        <v>Bemerkungen Lieferant:</v>
      </c>
      <c r="B49" s="269"/>
      <c r="C49" s="269"/>
      <c r="D49" s="269"/>
      <c r="E49" s="269"/>
      <c r="F49" s="269"/>
      <c r="G49" s="269"/>
      <c r="H49" s="269"/>
      <c r="I49" s="269"/>
      <c r="J49" s="269"/>
      <c r="K49" s="269"/>
      <c r="L49" s="269"/>
      <c r="M49" s="269"/>
      <c r="N49" s="269"/>
      <c r="O49" s="269"/>
      <c r="P49" s="269"/>
      <c r="Q49" s="269"/>
      <c r="R49" s="269"/>
      <c r="S49" s="269"/>
      <c r="T49" s="269"/>
      <c r="U49" s="270"/>
      <c r="V49" s="94" t="str">
        <f>IF('Cover Sheet - Deckblatt'!AT1=1,"Comments Fissler:","Bemerkungen Fissler:")</f>
        <v>Bemerkungen Fissler:</v>
      </c>
      <c r="W49" s="103"/>
      <c r="X49" s="56"/>
      <c r="Y49" s="56"/>
      <c r="Z49" s="56"/>
      <c r="AA49" s="56"/>
      <c r="AB49" s="56"/>
      <c r="AC49" s="56"/>
      <c r="AD49" s="56"/>
      <c r="AE49" s="56"/>
      <c r="AF49" s="56"/>
      <c r="AG49" s="56"/>
      <c r="AH49" s="57"/>
      <c r="AI49" s="57"/>
      <c r="AJ49" s="57"/>
      <c r="AK49" s="58"/>
    </row>
    <row r="50" spans="1:37" ht="13" customHeight="1">
      <c r="A50" s="275"/>
      <c r="B50" s="276"/>
      <c r="C50" s="276"/>
      <c r="D50" s="276"/>
      <c r="E50" s="276"/>
      <c r="F50" s="276"/>
      <c r="G50" s="276"/>
      <c r="H50" s="276"/>
      <c r="I50" s="276"/>
      <c r="J50" s="276"/>
      <c r="K50" s="276"/>
      <c r="L50" s="276"/>
      <c r="M50" s="276"/>
      <c r="N50" s="276"/>
      <c r="O50" s="276"/>
      <c r="P50" s="276"/>
      <c r="Q50" s="276"/>
      <c r="R50" s="276"/>
      <c r="S50" s="276"/>
      <c r="T50" s="276"/>
      <c r="U50" s="277"/>
      <c r="V50" s="284"/>
      <c r="W50" s="285"/>
      <c r="X50" s="285"/>
      <c r="Y50" s="285"/>
      <c r="Z50" s="285"/>
      <c r="AA50" s="285"/>
      <c r="AB50" s="285"/>
      <c r="AC50" s="285"/>
      <c r="AD50" s="285"/>
      <c r="AE50" s="285"/>
      <c r="AF50" s="285"/>
      <c r="AG50" s="285"/>
      <c r="AH50" s="285"/>
      <c r="AI50" s="285"/>
      <c r="AJ50" s="285"/>
      <c r="AK50" s="286"/>
    </row>
    <row r="51" spans="1:37" ht="13" customHeight="1">
      <c r="A51" s="278"/>
      <c r="B51" s="279"/>
      <c r="C51" s="279"/>
      <c r="D51" s="279"/>
      <c r="E51" s="279"/>
      <c r="F51" s="279"/>
      <c r="G51" s="279"/>
      <c r="H51" s="279"/>
      <c r="I51" s="279"/>
      <c r="J51" s="279"/>
      <c r="K51" s="279"/>
      <c r="L51" s="279"/>
      <c r="M51" s="279"/>
      <c r="N51" s="279"/>
      <c r="O51" s="279"/>
      <c r="P51" s="279"/>
      <c r="Q51" s="279"/>
      <c r="R51" s="279"/>
      <c r="S51" s="279"/>
      <c r="T51" s="279"/>
      <c r="U51" s="280"/>
      <c r="V51" s="287"/>
      <c r="W51" s="288"/>
      <c r="X51" s="288"/>
      <c r="Y51" s="288"/>
      <c r="Z51" s="288"/>
      <c r="AA51" s="288"/>
      <c r="AB51" s="288"/>
      <c r="AC51" s="288"/>
      <c r="AD51" s="288"/>
      <c r="AE51" s="288"/>
      <c r="AF51" s="288"/>
      <c r="AG51" s="288"/>
      <c r="AH51" s="288"/>
      <c r="AI51" s="288"/>
      <c r="AJ51" s="288"/>
      <c r="AK51" s="289"/>
    </row>
    <row r="52" spans="1:37" ht="13" customHeight="1">
      <c r="A52" s="278"/>
      <c r="B52" s="279"/>
      <c r="C52" s="279"/>
      <c r="D52" s="279"/>
      <c r="E52" s="279"/>
      <c r="F52" s="279"/>
      <c r="G52" s="279"/>
      <c r="H52" s="279"/>
      <c r="I52" s="279"/>
      <c r="J52" s="279"/>
      <c r="K52" s="279"/>
      <c r="L52" s="279"/>
      <c r="M52" s="279"/>
      <c r="N52" s="279"/>
      <c r="O52" s="279"/>
      <c r="P52" s="279"/>
      <c r="Q52" s="279"/>
      <c r="R52" s="279"/>
      <c r="S52" s="279"/>
      <c r="T52" s="279"/>
      <c r="U52" s="280"/>
      <c r="V52" s="287"/>
      <c r="W52" s="288"/>
      <c r="X52" s="288"/>
      <c r="Y52" s="288"/>
      <c r="Z52" s="288"/>
      <c r="AA52" s="288"/>
      <c r="AB52" s="288"/>
      <c r="AC52" s="288"/>
      <c r="AD52" s="288"/>
      <c r="AE52" s="288"/>
      <c r="AF52" s="288"/>
      <c r="AG52" s="288"/>
      <c r="AH52" s="288"/>
      <c r="AI52" s="288"/>
      <c r="AJ52" s="288"/>
      <c r="AK52" s="289"/>
    </row>
    <row r="53" spans="1:37" ht="13" customHeight="1">
      <c r="A53" s="278"/>
      <c r="B53" s="279"/>
      <c r="C53" s="279"/>
      <c r="D53" s="279"/>
      <c r="E53" s="279"/>
      <c r="F53" s="279"/>
      <c r="G53" s="279"/>
      <c r="H53" s="279"/>
      <c r="I53" s="279"/>
      <c r="J53" s="279"/>
      <c r="K53" s="279"/>
      <c r="L53" s="279"/>
      <c r="M53" s="279"/>
      <c r="N53" s="279"/>
      <c r="O53" s="279"/>
      <c r="P53" s="279"/>
      <c r="Q53" s="279"/>
      <c r="R53" s="279"/>
      <c r="S53" s="279"/>
      <c r="T53" s="279"/>
      <c r="U53" s="280"/>
      <c r="V53" s="287"/>
      <c r="W53" s="288"/>
      <c r="X53" s="288"/>
      <c r="Y53" s="288"/>
      <c r="Z53" s="288"/>
      <c r="AA53" s="288"/>
      <c r="AB53" s="288"/>
      <c r="AC53" s="288"/>
      <c r="AD53" s="288"/>
      <c r="AE53" s="288"/>
      <c r="AF53" s="288"/>
      <c r="AG53" s="288"/>
      <c r="AH53" s="288"/>
      <c r="AI53" s="288"/>
      <c r="AJ53" s="288"/>
      <c r="AK53" s="289"/>
    </row>
    <row r="54" spans="1:37" ht="15">
      <c r="A54" s="278"/>
      <c r="B54" s="279"/>
      <c r="C54" s="279"/>
      <c r="D54" s="279"/>
      <c r="E54" s="279"/>
      <c r="F54" s="279"/>
      <c r="G54" s="279"/>
      <c r="H54" s="279"/>
      <c r="I54" s="279"/>
      <c r="J54" s="279"/>
      <c r="K54" s="279"/>
      <c r="L54" s="279"/>
      <c r="M54" s="279"/>
      <c r="N54" s="279"/>
      <c r="O54" s="279"/>
      <c r="P54" s="279"/>
      <c r="Q54" s="279"/>
      <c r="R54" s="279"/>
      <c r="S54" s="279"/>
      <c r="T54" s="279"/>
      <c r="U54" s="280"/>
      <c r="V54" s="287"/>
      <c r="W54" s="288"/>
      <c r="X54" s="288"/>
      <c r="Y54" s="288"/>
      <c r="Z54" s="288"/>
      <c r="AA54" s="288"/>
      <c r="AB54" s="288"/>
      <c r="AC54" s="288"/>
      <c r="AD54" s="288"/>
      <c r="AE54" s="288"/>
      <c r="AF54" s="288"/>
      <c r="AG54" s="288"/>
      <c r="AH54" s="288"/>
      <c r="AI54" s="288"/>
      <c r="AJ54" s="288"/>
      <c r="AK54" s="289"/>
    </row>
    <row r="55" spans="1:37" ht="15">
      <c r="A55" s="278"/>
      <c r="B55" s="279"/>
      <c r="C55" s="279"/>
      <c r="D55" s="279"/>
      <c r="E55" s="279"/>
      <c r="F55" s="279"/>
      <c r="G55" s="279"/>
      <c r="H55" s="279"/>
      <c r="I55" s="279"/>
      <c r="J55" s="279"/>
      <c r="K55" s="279"/>
      <c r="L55" s="279"/>
      <c r="M55" s="279"/>
      <c r="N55" s="279"/>
      <c r="O55" s="279"/>
      <c r="P55" s="279"/>
      <c r="Q55" s="279"/>
      <c r="R55" s="279"/>
      <c r="S55" s="279"/>
      <c r="T55" s="279"/>
      <c r="U55" s="280"/>
      <c r="V55" s="287"/>
      <c r="W55" s="288"/>
      <c r="X55" s="288"/>
      <c r="Y55" s="288"/>
      <c r="Z55" s="288"/>
      <c r="AA55" s="288"/>
      <c r="AB55" s="288"/>
      <c r="AC55" s="288"/>
      <c r="AD55" s="288"/>
      <c r="AE55" s="288"/>
      <c r="AF55" s="288"/>
      <c r="AG55" s="288"/>
      <c r="AH55" s="288"/>
      <c r="AI55" s="288"/>
      <c r="AJ55" s="288"/>
      <c r="AK55" s="289"/>
    </row>
    <row r="56" spans="1:37" ht="15">
      <c r="A56" s="278"/>
      <c r="B56" s="279"/>
      <c r="C56" s="279"/>
      <c r="D56" s="279"/>
      <c r="E56" s="279"/>
      <c r="F56" s="279"/>
      <c r="G56" s="279"/>
      <c r="H56" s="279"/>
      <c r="I56" s="279"/>
      <c r="J56" s="279"/>
      <c r="K56" s="279"/>
      <c r="L56" s="279"/>
      <c r="M56" s="279"/>
      <c r="N56" s="279"/>
      <c r="O56" s="279"/>
      <c r="P56" s="279"/>
      <c r="Q56" s="279"/>
      <c r="R56" s="279"/>
      <c r="S56" s="279"/>
      <c r="T56" s="279"/>
      <c r="U56" s="280"/>
      <c r="V56" s="287"/>
      <c r="W56" s="288"/>
      <c r="X56" s="288"/>
      <c r="Y56" s="288"/>
      <c r="Z56" s="288"/>
      <c r="AA56" s="288"/>
      <c r="AB56" s="288"/>
      <c r="AC56" s="288"/>
      <c r="AD56" s="288"/>
      <c r="AE56" s="288"/>
      <c r="AF56" s="288"/>
      <c r="AG56" s="288"/>
      <c r="AH56" s="288"/>
      <c r="AI56" s="288"/>
      <c r="AJ56" s="288"/>
      <c r="AK56" s="289"/>
    </row>
    <row r="57" spans="1:37" ht="15">
      <c r="A57" s="278"/>
      <c r="B57" s="279"/>
      <c r="C57" s="279"/>
      <c r="D57" s="279"/>
      <c r="E57" s="279"/>
      <c r="F57" s="279"/>
      <c r="G57" s="279"/>
      <c r="H57" s="279"/>
      <c r="I57" s="279"/>
      <c r="J57" s="279"/>
      <c r="K57" s="279"/>
      <c r="L57" s="279"/>
      <c r="M57" s="279"/>
      <c r="N57" s="279"/>
      <c r="O57" s="279"/>
      <c r="P57" s="279"/>
      <c r="Q57" s="279"/>
      <c r="R57" s="279"/>
      <c r="S57" s="279"/>
      <c r="T57" s="279"/>
      <c r="U57" s="280"/>
      <c r="V57" s="287"/>
      <c r="W57" s="288"/>
      <c r="X57" s="288"/>
      <c r="Y57" s="288"/>
      <c r="Z57" s="288"/>
      <c r="AA57" s="288"/>
      <c r="AB57" s="288"/>
      <c r="AC57" s="288"/>
      <c r="AD57" s="288"/>
      <c r="AE57" s="288"/>
      <c r="AF57" s="288"/>
      <c r="AG57" s="288"/>
      <c r="AH57" s="288"/>
      <c r="AI57" s="288"/>
      <c r="AJ57" s="288"/>
      <c r="AK57" s="289"/>
    </row>
    <row r="58" spans="1:37" ht="15">
      <c r="A58" s="278"/>
      <c r="B58" s="279"/>
      <c r="C58" s="279"/>
      <c r="D58" s="279"/>
      <c r="E58" s="279"/>
      <c r="F58" s="279"/>
      <c r="G58" s="279"/>
      <c r="H58" s="279"/>
      <c r="I58" s="279"/>
      <c r="J58" s="279"/>
      <c r="K58" s="279"/>
      <c r="L58" s="279"/>
      <c r="M58" s="279"/>
      <c r="N58" s="279"/>
      <c r="O58" s="279"/>
      <c r="P58" s="279"/>
      <c r="Q58" s="279"/>
      <c r="R58" s="279"/>
      <c r="S58" s="279"/>
      <c r="T58" s="279"/>
      <c r="U58" s="280"/>
      <c r="V58" s="287"/>
      <c r="W58" s="288"/>
      <c r="X58" s="288"/>
      <c r="Y58" s="288"/>
      <c r="Z58" s="288"/>
      <c r="AA58" s="288"/>
      <c r="AB58" s="288"/>
      <c r="AC58" s="288"/>
      <c r="AD58" s="288"/>
      <c r="AE58" s="288"/>
      <c r="AF58" s="288"/>
      <c r="AG58" s="288"/>
      <c r="AH58" s="288"/>
      <c r="AI58" s="288"/>
      <c r="AJ58" s="288"/>
      <c r="AK58" s="289"/>
    </row>
    <row r="59" spans="1:37" ht="15">
      <c r="A59" s="278"/>
      <c r="B59" s="279"/>
      <c r="C59" s="279"/>
      <c r="D59" s="279"/>
      <c r="E59" s="279"/>
      <c r="F59" s="279"/>
      <c r="G59" s="279"/>
      <c r="H59" s="279"/>
      <c r="I59" s="279"/>
      <c r="J59" s="279"/>
      <c r="K59" s="279"/>
      <c r="L59" s="279"/>
      <c r="M59" s="279"/>
      <c r="N59" s="279"/>
      <c r="O59" s="279"/>
      <c r="P59" s="279"/>
      <c r="Q59" s="279"/>
      <c r="R59" s="279"/>
      <c r="S59" s="279"/>
      <c r="T59" s="279"/>
      <c r="U59" s="280"/>
      <c r="V59" s="287"/>
      <c r="W59" s="288"/>
      <c r="X59" s="288"/>
      <c r="Y59" s="288"/>
      <c r="Z59" s="288"/>
      <c r="AA59" s="288"/>
      <c r="AB59" s="288"/>
      <c r="AC59" s="288"/>
      <c r="AD59" s="288"/>
      <c r="AE59" s="288"/>
      <c r="AF59" s="288"/>
      <c r="AG59" s="288"/>
      <c r="AH59" s="288"/>
      <c r="AI59" s="288"/>
      <c r="AJ59" s="288"/>
      <c r="AK59" s="289"/>
    </row>
    <row r="60" spans="1:37" ht="15">
      <c r="A60" s="281"/>
      <c r="B60" s="282"/>
      <c r="C60" s="282"/>
      <c r="D60" s="282"/>
      <c r="E60" s="282"/>
      <c r="F60" s="282"/>
      <c r="G60" s="282"/>
      <c r="H60" s="282"/>
      <c r="I60" s="282"/>
      <c r="J60" s="282"/>
      <c r="K60" s="282"/>
      <c r="L60" s="282"/>
      <c r="M60" s="282"/>
      <c r="N60" s="282"/>
      <c r="O60" s="282"/>
      <c r="P60" s="282"/>
      <c r="Q60" s="282"/>
      <c r="R60" s="282"/>
      <c r="S60" s="282"/>
      <c r="T60" s="282"/>
      <c r="U60" s="283"/>
      <c r="V60" s="290"/>
      <c r="W60" s="291"/>
      <c r="X60" s="291"/>
      <c r="Y60" s="291"/>
      <c r="Z60" s="291"/>
      <c r="AA60" s="291"/>
      <c r="AB60" s="291"/>
      <c r="AC60" s="291"/>
      <c r="AD60" s="291"/>
      <c r="AE60" s="291"/>
      <c r="AF60" s="291"/>
      <c r="AG60" s="291"/>
      <c r="AH60" s="291"/>
      <c r="AI60" s="291"/>
      <c r="AJ60" s="291"/>
      <c r="AK60" s="292"/>
    </row>
    <row r="61" spans="1:33" ht="15">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row>
    <row r="62" spans="1:33" ht="15">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row>
    <row r="63" spans="1:33" ht="15">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row>
    <row r="64" spans="1:33" ht="15">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row>
    <row r="65" spans="1:33" ht="15">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row>
    <row r="66" spans="1:33" ht="15">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row>
    <row r="67" spans="1:33" ht="15">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row>
    <row r="68" spans="1:33" ht="15">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row>
    <row r="69" spans="1:33" ht="15">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row>
    <row r="70" spans="1:33" ht="15">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row>
    <row r="71" spans="1:33" ht="15">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row>
    <row r="72" spans="1:33" ht="15">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row>
    <row r="73" spans="1:33" ht="15">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row>
    <row r="74" spans="1:33" ht="15">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row>
    <row r="75" spans="1:33" ht="15">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row>
    <row r="76" spans="1:33" ht="15">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row>
    <row r="77" spans="1:33" ht="15">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row>
    <row r="78" spans="1:33" ht="15">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row>
    <row r="79" spans="1:33" ht="15">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row>
    <row r="80" spans="1:33" ht="15">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row>
    <row r="81" spans="1:33" ht="15">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row>
    <row r="82" spans="1:33" ht="15">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row>
    <row r="83" spans="1:33" ht="15">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row>
    <row r="84" spans="1:33" ht="15">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row>
    <row r="85" spans="1:33" ht="15">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row>
    <row r="86" spans="1:33" ht="15">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row>
    <row r="87" spans="1:33" ht="15">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row>
    <row r="88" spans="1:33" ht="15">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row>
    <row r="89" spans="1:33" ht="15">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row>
    <row r="90" spans="1:33" ht="15">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row>
    <row r="91" spans="1:33" ht="15">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row>
    <row r="92" spans="1:33" ht="15">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row>
    <row r="93" spans="1:33" ht="15">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row>
    <row r="94" spans="1:33" ht="15">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row>
    <row r="95" spans="1:33" ht="15">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row>
    <row r="96" spans="1:33" ht="15">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row>
    <row r="97" spans="1:33" ht="15">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row>
    <row r="98" spans="1:33" ht="15">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row>
    <row r="99" spans="1:33" ht="15">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row>
    <row r="100" spans="1:33" ht="15">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row>
    <row r="101" spans="1:33" ht="15">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row>
    <row r="102" spans="1:33" ht="15">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row>
    <row r="103" spans="1:33" ht="15">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row>
    <row r="104" spans="1:33" ht="15">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row>
    <row r="105" spans="1:33" ht="15">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row>
    <row r="106" spans="1:33" ht="15">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row>
    <row r="107" spans="1:33" ht="15">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row>
    <row r="108" spans="1:33" ht="15">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row>
    <row r="109" spans="1:33" ht="15">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row>
    <row r="110" spans="1:33" ht="15">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row>
    <row r="111" spans="1:33" ht="15">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row>
    <row r="112" spans="1:33" ht="15">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row>
    <row r="113" spans="1:33" ht="15">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row>
    <row r="114" spans="1:33" ht="15">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row>
    <row r="115" spans="1:33" ht="15">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row>
    <row r="116" spans="1:33" ht="15">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row>
    <row r="117" spans="1:33" ht="15">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row>
    <row r="118" spans="1:33" ht="15">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row>
    <row r="119" spans="1:33" ht="15">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row>
    <row r="120" spans="1:33" ht="15">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row>
    <row r="121" spans="1:33" ht="15">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row>
    <row r="122" spans="1:33" ht="15">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row>
    <row r="123" spans="1:33" ht="15">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row>
    <row r="124" spans="1:33" ht="15">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row>
    <row r="125" spans="1:33" ht="15">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row>
    <row r="126" spans="1:33" ht="15">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row>
    <row r="127" spans="1:33" ht="15">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row>
    <row r="128" spans="1:33" ht="15">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row>
    <row r="129" spans="1:33" ht="15">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row>
    <row r="130" spans="1:33" ht="15">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row>
    <row r="131" spans="1:33" ht="15">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row>
    <row r="132" spans="1:33" ht="15">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row>
    <row r="133" spans="1:33" ht="15">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row>
    <row r="134" spans="1:33" ht="15">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row>
    <row r="135" spans="1:33" ht="15">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row>
    <row r="136" spans="1:33" ht="15">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row>
    <row r="137" spans="1:33" ht="15">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row>
    <row r="138" spans="1:33" ht="15">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row>
    <row r="139" spans="1:33" ht="15">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row>
    <row r="140" spans="1:33" ht="15">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row>
    <row r="141" spans="1:33" ht="15">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row>
    <row r="142" spans="1:33" ht="15">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row>
    <row r="143" spans="1:33" ht="15">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row>
    <row r="144" spans="1:33" ht="15">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row>
    <row r="145" spans="1:33" ht="15">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row>
    <row r="146" spans="1:33" ht="15">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row>
    <row r="147" spans="1:33" ht="15">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row>
    <row r="148" spans="1:33" ht="15">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row>
    <row r="149" spans="1:33" ht="15">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row>
    <row r="150" spans="1:33" ht="15">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row>
    <row r="151" spans="1:33" ht="15">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row>
    <row r="152" spans="1:33" ht="15">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row>
    <row r="153" spans="1:33" ht="15">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row>
    <row r="154" spans="1:33" ht="15">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row>
    <row r="155" spans="1:33" ht="15">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row>
    <row r="156" spans="1:33" ht="15">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row>
    <row r="157" spans="1:33" ht="15">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row>
    <row r="158" spans="1:33" ht="15">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row>
    <row r="159" spans="1:33" ht="15">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row>
    <row r="160" spans="1:33" ht="15">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row>
    <row r="161" spans="1:33" ht="15">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row>
    <row r="162" spans="1:33" ht="15">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row>
    <row r="163" spans="1:33" ht="15">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row>
    <row r="164" spans="1:33" ht="15">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row>
    <row r="165" spans="1:33" ht="15">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row>
    <row r="166" spans="1:33" ht="15">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row>
    <row r="167" spans="1:33" ht="15">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row>
  </sheetData>
  <sheetProtection sheet="1" objects="1" scenarios="1" selectLockedCells="1"/>
  <mergeCells count="512">
    <mergeCell ref="X48:Y48"/>
    <mergeCell ref="Z48:AA48"/>
    <mergeCell ref="AB48:AC48"/>
    <mergeCell ref="AD48:AE48"/>
    <mergeCell ref="AF48:AG48"/>
    <mergeCell ref="AH48:AK48"/>
    <mergeCell ref="A48:B48"/>
    <mergeCell ref="C48:O48"/>
    <mergeCell ref="P48:Q48"/>
    <mergeCell ref="R48:S48"/>
    <mergeCell ref="T48:U48"/>
    <mergeCell ref="V48:W48"/>
    <mergeCell ref="X47:Y47"/>
    <mergeCell ref="Z47:AA47"/>
    <mergeCell ref="AB47:AC47"/>
    <mergeCell ref="AD47:AE47"/>
    <mergeCell ref="AF47:AG47"/>
    <mergeCell ref="AH47:AK47"/>
    <mergeCell ref="A47:B47"/>
    <mergeCell ref="C47:O47"/>
    <mergeCell ref="P47:Q47"/>
    <mergeCell ref="R47:S47"/>
    <mergeCell ref="T47:U47"/>
    <mergeCell ref="V47:W47"/>
    <mergeCell ref="X46:Y46"/>
    <mergeCell ref="Z46:AA46"/>
    <mergeCell ref="AB46:AC46"/>
    <mergeCell ref="AD46:AE46"/>
    <mergeCell ref="AF46:AG46"/>
    <mergeCell ref="AH46:AK46"/>
    <mergeCell ref="A46:B46"/>
    <mergeCell ref="C46:O46"/>
    <mergeCell ref="P46:Q46"/>
    <mergeCell ref="R46:S46"/>
    <mergeCell ref="T46:U46"/>
    <mergeCell ref="V46:W46"/>
    <mergeCell ref="X45:Y45"/>
    <mergeCell ref="Z45:AA45"/>
    <mergeCell ref="AB45:AC45"/>
    <mergeCell ref="AD45:AE45"/>
    <mergeCell ref="AF45:AG45"/>
    <mergeCell ref="AH45:AK45"/>
    <mergeCell ref="A45:B45"/>
    <mergeCell ref="C45:O45"/>
    <mergeCell ref="P45:Q45"/>
    <mergeCell ref="R45:S45"/>
    <mergeCell ref="T45:U45"/>
    <mergeCell ref="V45:W45"/>
    <mergeCell ref="X44:Y44"/>
    <mergeCell ref="Z44:AA44"/>
    <mergeCell ref="AB44:AC44"/>
    <mergeCell ref="AD44:AE44"/>
    <mergeCell ref="AF44:AG44"/>
    <mergeCell ref="AH44:AK44"/>
    <mergeCell ref="A44:B44"/>
    <mergeCell ref="C44:O44"/>
    <mergeCell ref="P44:Q44"/>
    <mergeCell ref="R44:S44"/>
    <mergeCell ref="T44:U44"/>
    <mergeCell ref="V44:W44"/>
    <mergeCell ref="X43:Y43"/>
    <mergeCell ref="Z43:AA43"/>
    <mergeCell ref="AB43:AC43"/>
    <mergeCell ref="AD43:AE43"/>
    <mergeCell ref="AF43:AG43"/>
    <mergeCell ref="AH43:AK43"/>
    <mergeCell ref="A43:B43"/>
    <mergeCell ref="C43:O43"/>
    <mergeCell ref="P43:Q43"/>
    <mergeCell ref="R43:S43"/>
    <mergeCell ref="T43:U43"/>
    <mergeCell ref="V43:W43"/>
    <mergeCell ref="X42:Y42"/>
    <mergeCell ref="Z42:AA42"/>
    <mergeCell ref="AB42:AC42"/>
    <mergeCell ref="AD42:AE42"/>
    <mergeCell ref="AF42:AG42"/>
    <mergeCell ref="AH42:AK42"/>
    <mergeCell ref="A42:B42"/>
    <mergeCell ref="C42:O42"/>
    <mergeCell ref="P42:Q42"/>
    <mergeCell ref="R42:S42"/>
    <mergeCell ref="T42:U42"/>
    <mergeCell ref="V42:W42"/>
    <mergeCell ref="X41:Y41"/>
    <mergeCell ref="Z41:AA41"/>
    <mergeCell ref="AB41:AC41"/>
    <mergeCell ref="AD41:AE41"/>
    <mergeCell ref="AF41:AG41"/>
    <mergeCell ref="AH41:AK41"/>
    <mergeCell ref="A41:B41"/>
    <mergeCell ref="C41:O41"/>
    <mergeCell ref="P41:Q41"/>
    <mergeCell ref="R41:S41"/>
    <mergeCell ref="T41:U41"/>
    <mergeCell ref="V41:W41"/>
    <mergeCell ref="X40:Y40"/>
    <mergeCell ref="Z40:AA40"/>
    <mergeCell ref="AB40:AC40"/>
    <mergeCell ref="AD40:AE40"/>
    <mergeCell ref="AF40:AG40"/>
    <mergeCell ref="AH40:AK40"/>
    <mergeCell ref="A40:B40"/>
    <mergeCell ref="C40:O40"/>
    <mergeCell ref="P40:Q40"/>
    <mergeCell ref="R40:S40"/>
    <mergeCell ref="T40:U40"/>
    <mergeCell ref="V40:W40"/>
    <mergeCell ref="X39:Y39"/>
    <mergeCell ref="Z39:AA39"/>
    <mergeCell ref="AB39:AC39"/>
    <mergeCell ref="AD39:AE39"/>
    <mergeCell ref="AF39:AG39"/>
    <mergeCell ref="AH39:AK39"/>
    <mergeCell ref="A39:B39"/>
    <mergeCell ref="C39:O39"/>
    <mergeCell ref="P39:Q39"/>
    <mergeCell ref="R39:S39"/>
    <mergeCell ref="T39:U39"/>
    <mergeCell ref="V39:W39"/>
    <mergeCell ref="X38:Y38"/>
    <mergeCell ref="Z38:AA38"/>
    <mergeCell ref="AB38:AC38"/>
    <mergeCell ref="AD38:AE38"/>
    <mergeCell ref="AF38:AG38"/>
    <mergeCell ref="AH38:AK38"/>
    <mergeCell ref="A38:B38"/>
    <mergeCell ref="C38:O38"/>
    <mergeCell ref="P38:Q38"/>
    <mergeCell ref="R38:S38"/>
    <mergeCell ref="T38:U38"/>
    <mergeCell ref="V38:W38"/>
    <mergeCell ref="X37:Y37"/>
    <mergeCell ref="Z37:AA37"/>
    <mergeCell ref="AB37:AC37"/>
    <mergeCell ref="AD37:AE37"/>
    <mergeCell ref="AF37:AG37"/>
    <mergeCell ref="AH37:AK37"/>
    <mergeCell ref="A37:B37"/>
    <mergeCell ref="C37:O37"/>
    <mergeCell ref="P37:Q37"/>
    <mergeCell ref="R37:S37"/>
    <mergeCell ref="T37:U37"/>
    <mergeCell ref="V37:W37"/>
    <mergeCell ref="X36:Y36"/>
    <mergeCell ref="Z36:AA36"/>
    <mergeCell ref="AB36:AC36"/>
    <mergeCell ref="AD36:AE36"/>
    <mergeCell ref="AF36:AG36"/>
    <mergeCell ref="AH36:AK36"/>
    <mergeCell ref="A36:B36"/>
    <mergeCell ref="C36:O36"/>
    <mergeCell ref="P36:Q36"/>
    <mergeCell ref="R36:S36"/>
    <mergeCell ref="T36:U36"/>
    <mergeCell ref="V36:W36"/>
    <mergeCell ref="X35:Y35"/>
    <mergeCell ref="Z35:AA35"/>
    <mergeCell ref="AB35:AC35"/>
    <mergeCell ref="AD35:AE35"/>
    <mergeCell ref="AF35:AG35"/>
    <mergeCell ref="AH35:AK35"/>
    <mergeCell ref="A35:B35"/>
    <mergeCell ref="C35:O35"/>
    <mergeCell ref="P35:Q35"/>
    <mergeCell ref="R35:S35"/>
    <mergeCell ref="T35:U35"/>
    <mergeCell ref="V35:W35"/>
    <mergeCell ref="X34:Y34"/>
    <mergeCell ref="Z34:AA34"/>
    <mergeCell ref="AB34:AC34"/>
    <mergeCell ref="AD34:AE34"/>
    <mergeCell ref="AF34:AG34"/>
    <mergeCell ref="AH34:AK34"/>
    <mergeCell ref="A34:B34"/>
    <mergeCell ref="C34:O34"/>
    <mergeCell ref="P34:Q34"/>
    <mergeCell ref="R34:S34"/>
    <mergeCell ref="T34:U34"/>
    <mergeCell ref="V34:W34"/>
    <mergeCell ref="X33:Y33"/>
    <mergeCell ref="Z33:AA33"/>
    <mergeCell ref="AB33:AC33"/>
    <mergeCell ref="AD33:AE33"/>
    <mergeCell ref="AF33:AG33"/>
    <mergeCell ref="AH33:AK33"/>
    <mergeCell ref="A33:B33"/>
    <mergeCell ref="C33:O33"/>
    <mergeCell ref="P33:Q33"/>
    <mergeCell ref="R33:S33"/>
    <mergeCell ref="T33:U33"/>
    <mergeCell ref="V33:W33"/>
    <mergeCell ref="X32:Y32"/>
    <mergeCell ref="Z32:AA32"/>
    <mergeCell ref="AB32:AC32"/>
    <mergeCell ref="AD32:AE32"/>
    <mergeCell ref="AF32:AG32"/>
    <mergeCell ref="AH32:AK32"/>
    <mergeCell ref="A32:B32"/>
    <mergeCell ref="C32:O32"/>
    <mergeCell ref="P32:Q32"/>
    <mergeCell ref="R32:S32"/>
    <mergeCell ref="T32:U32"/>
    <mergeCell ref="V32:W32"/>
    <mergeCell ref="X31:Y31"/>
    <mergeCell ref="Z31:AA31"/>
    <mergeCell ref="AB31:AC31"/>
    <mergeCell ref="AD31:AE31"/>
    <mergeCell ref="AF31:AG31"/>
    <mergeCell ref="AH31:AK31"/>
    <mergeCell ref="A31:B31"/>
    <mergeCell ref="C31:O31"/>
    <mergeCell ref="P31:Q31"/>
    <mergeCell ref="R31:S31"/>
    <mergeCell ref="T31:U31"/>
    <mergeCell ref="V31:W31"/>
    <mergeCell ref="X30:Y30"/>
    <mergeCell ref="Z30:AA30"/>
    <mergeCell ref="AB30:AC30"/>
    <mergeCell ref="AD30:AE30"/>
    <mergeCell ref="AF30:AG30"/>
    <mergeCell ref="AH30:AK30"/>
    <mergeCell ref="A30:B30"/>
    <mergeCell ref="C30:O30"/>
    <mergeCell ref="P30:Q30"/>
    <mergeCell ref="R30:S30"/>
    <mergeCell ref="T30:U30"/>
    <mergeCell ref="V30:W30"/>
    <mergeCell ref="X29:Y29"/>
    <mergeCell ref="Z29:AA29"/>
    <mergeCell ref="AB29:AC29"/>
    <mergeCell ref="AD29:AE29"/>
    <mergeCell ref="AF29:AG29"/>
    <mergeCell ref="AH29:AK29"/>
    <mergeCell ref="A29:B29"/>
    <mergeCell ref="C29:O29"/>
    <mergeCell ref="P29:Q29"/>
    <mergeCell ref="R29:S29"/>
    <mergeCell ref="T29:U29"/>
    <mergeCell ref="V29:W29"/>
    <mergeCell ref="X28:Y28"/>
    <mergeCell ref="Z28:AA28"/>
    <mergeCell ref="AB28:AC28"/>
    <mergeCell ref="AD28:AE28"/>
    <mergeCell ref="AF28:AG28"/>
    <mergeCell ref="AH28:AK28"/>
    <mergeCell ref="A28:B28"/>
    <mergeCell ref="C28:O28"/>
    <mergeCell ref="P28:Q28"/>
    <mergeCell ref="R28:S28"/>
    <mergeCell ref="T28:U28"/>
    <mergeCell ref="V28:W28"/>
    <mergeCell ref="X27:Y27"/>
    <mergeCell ref="Z27:AA27"/>
    <mergeCell ref="AB27:AC27"/>
    <mergeCell ref="AD27:AE27"/>
    <mergeCell ref="AF27:AG27"/>
    <mergeCell ref="AH27:AK27"/>
    <mergeCell ref="A27:B27"/>
    <mergeCell ref="C27:O27"/>
    <mergeCell ref="P27:Q27"/>
    <mergeCell ref="R27:S27"/>
    <mergeCell ref="T27:U27"/>
    <mergeCell ref="V27:W27"/>
    <mergeCell ref="X26:Y26"/>
    <mergeCell ref="Z26:AA26"/>
    <mergeCell ref="AB26:AC26"/>
    <mergeCell ref="AD26:AE26"/>
    <mergeCell ref="AF26:AG26"/>
    <mergeCell ref="AH26:AK26"/>
    <mergeCell ref="A26:B26"/>
    <mergeCell ref="C26:O26"/>
    <mergeCell ref="P26:Q26"/>
    <mergeCell ref="R26:S26"/>
    <mergeCell ref="T26:U26"/>
    <mergeCell ref="V26:W26"/>
    <mergeCell ref="X25:Y25"/>
    <mergeCell ref="Z25:AA25"/>
    <mergeCell ref="AB25:AC25"/>
    <mergeCell ref="AD25:AE25"/>
    <mergeCell ref="AF25:AG25"/>
    <mergeCell ref="AH25:AK25"/>
    <mergeCell ref="A25:B25"/>
    <mergeCell ref="C25:O25"/>
    <mergeCell ref="P25:Q25"/>
    <mergeCell ref="R25:S25"/>
    <mergeCell ref="T25:U25"/>
    <mergeCell ref="V25:W25"/>
    <mergeCell ref="X24:Y24"/>
    <mergeCell ref="Z24:AA24"/>
    <mergeCell ref="AB24:AC24"/>
    <mergeCell ref="AD24:AE24"/>
    <mergeCell ref="AF24:AG24"/>
    <mergeCell ref="AH24:AK24"/>
    <mergeCell ref="A24:B24"/>
    <mergeCell ref="C24:O24"/>
    <mergeCell ref="P24:Q24"/>
    <mergeCell ref="R24:S24"/>
    <mergeCell ref="T24:U24"/>
    <mergeCell ref="V24:W24"/>
    <mergeCell ref="X23:Y23"/>
    <mergeCell ref="Z23:AA23"/>
    <mergeCell ref="AB23:AC23"/>
    <mergeCell ref="AD23:AE23"/>
    <mergeCell ref="AF23:AG23"/>
    <mergeCell ref="AH23:AK23"/>
    <mergeCell ref="A23:B23"/>
    <mergeCell ref="C23:O23"/>
    <mergeCell ref="P23:Q23"/>
    <mergeCell ref="R23:S23"/>
    <mergeCell ref="T23:U23"/>
    <mergeCell ref="V23:W23"/>
    <mergeCell ref="X22:Y22"/>
    <mergeCell ref="Z22:AA22"/>
    <mergeCell ref="AB22:AC22"/>
    <mergeCell ref="AD22:AE22"/>
    <mergeCell ref="AF22:AG22"/>
    <mergeCell ref="AH22:AK22"/>
    <mergeCell ref="A22:B22"/>
    <mergeCell ref="C22:O22"/>
    <mergeCell ref="P22:Q22"/>
    <mergeCell ref="R22:S22"/>
    <mergeCell ref="T22:U22"/>
    <mergeCell ref="V22:W22"/>
    <mergeCell ref="X21:Y21"/>
    <mergeCell ref="Z21:AA21"/>
    <mergeCell ref="AB21:AC21"/>
    <mergeCell ref="AD21:AE21"/>
    <mergeCell ref="AF21:AG21"/>
    <mergeCell ref="AH21:AK21"/>
    <mergeCell ref="A21:B21"/>
    <mergeCell ref="C21:O21"/>
    <mergeCell ref="P21:Q21"/>
    <mergeCell ref="R21:S21"/>
    <mergeCell ref="T21:U21"/>
    <mergeCell ref="V21:W21"/>
    <mergeCell ref="AB18:AC18"/>
    <mergeCell ref="A18:B18"/>
    <mergeCell ref="C18:O18"/>
    <mergeCell ref="X20:Y20"/>
    <mergeCell ref="Z20:AA20"/>
    <mergeCell ref="AB20:AC20"/>
    <mergeCell ref="AD20:AE20"/>
    <mergeCell ref="AF20:AG20"/>
    <mergeCell ref="AH20:AK20"/>
    <mergeCell ref="AB19:AC19"/>
    <mergeCell ref="AD19:AE19"/>
    <mergeCell ref="AF19:AG19"/>
    <mergeCell ref="AH19:AK19"/>
    <mergeCell ref="P18:Q18"/>
    <mergeCell ref="AH18:AK18"/>
    <mergeCell ref="AB11:AC11"/>
    <mergeCell ref="AD11:AE11"/>
    <mergeCell ref="AF11:AG11"/>
    <mergeCell ref="AH11:AK11"/>
    <mergeCell ref="A12:B12"/>
    <mergeCell ref="C12:O12"/>
    <mergeCell ref="A20:B20"/>
    <mergeCell ref="C20:O20"/>
    <mergeCell ref="P20:Q20"/>
    <mergeCell ref="R20:S20"/>
    <mergeCell ref="T20:U20"/>
    <mergeCell ref="V20:W20"/>
    <mergeCell ref="AD18:AE18"/>
    <mergeCell ref="AF18:AG18"/>
    <mergeCell ref="A19:B19"/>
    <mergeCell ref="C19:O19"/>
    <mergeCell ref="P19:Q19"/>
    <mergeCell ref="R19:S19"/>
    <mergeCell ref="T19:U19"/>
    <mergeCell ref="V19:W19"/>
    <mergeCell ref="X19:Y19"/>
    <mergeCell ref="Z19:AA19"/>
    <mergeCell ref="R18:S18"/>
    <mergeCell ref="T18:U18"/>
    <mergeCell ref="A11:B11"/>
    <mergeCell ref="C11:O11"/>
    <mergeCell ref="P11:Q11"/>
    <mergeCell ref="R11:S11"/>
    <mergeCell ref="T11:U11"/>
    <mergeCell ref="V11:W11"/>
    <mergeCell ref="X11:Y11"/>
    <mergeCell ref="Z11:AA11"/>
    <mergeCell ref="V18:W18"/>
    <mergeCell ref="X18:Y18"/>
    <mergeCell ref="Z18:AA18"/>
    <mergeCell ref="A16:B16"/>
    <mergeCell ref="C16:O16"/>
    <mergeCell ref="P16:Q16"/>
    <mergeCell ref="R16:S16"/>
    <mergeCell ref="T16:U16"/>
    <mergeCell ref="V16:W16"/>
    <mergeCell ref="X16:Y16"/>
    <mergeCell ref="Z16:AA16"/>
    <mergeCell ref="A3:F3"/>
    <mergeCell ref="G3:AK3"/>
    <mergeCell ref="A4:D4"/>
    <mergeCell ref="E4:R4"/>
    <mergeCell ref="U4:AK4"/>
    <mergeCell ref="A5:D5"/>
    <mergeCell ref="E5:R5"/>
    <mergeCell ref="V5:X5"/>
    <mergeCell ref="A7:B8"/>
    <mergeCell ref="C7:J8"/>
    <mergeCell ref="P7:Y7"/>
    <mergeCell ref="Z7:AC7"/>
    <mergeCell ref="AD7:AG7"/>
    <mergeCell ref="AH7:AK8"/>
    <mergeCell ref="P8:Q8"/>
    <mergeCell ref="R8:S8"/>
    <mergeCell ref="T8:U8"/>
    <mergeCell ref="V8:W8"/>
    <mergeCell ref="X8:Y8"/>
    <mergeCell ref="Z8:AA8"/>
    <mergeCell ref="AB8:AC8"/>
    <mergeCell ref="AD8:AE8"/>
    <mergeCell ref="AF8:AG8"/>
    <mergeCell ref="AD9:AE9"/>
    <mergeCell ref="AF9:AG9"/>
    <mergeCell ref="AH9:AK9"/>
    <mergeCell ref="A10:B10"/>
    <mergeCell ref="C10:O10"/>
    <mergeCell ref="P10:Q10"/>
    <mergeCell ref="R10:S10"/>
    <mergeCell ref="T10:U10"/>
    <mergeCell ref="V10:W10"/>
    <mergeCell ref="X10:Y10"/>
    <mergeCell ref="Z10:AA10"/>
    <mergeCell ref="AB10:AC10"/>
    <mergeCell ref="AD10:AE10"/>
    <mergeCell ref="AF10:AG10"/>
    <mergeCell ref="AH10:AK10"/>
    <mergeCell ref="A9:B9"/>
    <mergeCell ref="C9:O9"/>
    <mergeCell ref="P9:Q9"/>
    <mergeCell ref="R9:S9"/>
    <mergeCell ref="T9:U9"/>
    <mergeCell ref="V9:W9"/>
    <mergeCell ref="X9:Y9"/>
    <mergeCell ref="Z9:AA9"/>
    <mergeCell ref="AB9:AC9"/>
    <mergeCell ref="AB14:AC14"/>
    <mergeCell ref="AH12:AK12"/>
    <mergeCell ref="A13:B13"/>
    <mergeCell ref="C13:O13"/>
    <mergeCell ref="P13:Q13"/>
    <mergeCell ref="R13:S13"/>
    <mergeCell ref="T13:U13"/>
    <mergeCell ref="V13:W13"/>
    <mergeCell ref="X13:Y13"/>
    <mergeCell ref="Z13:AA13"/>
    <mergeCell ref="AB13:AC13"/>
    <mergeCell ref="AD13:AE13"/>
    <mergeCell ref="AF13:AG13"/>
    <mergeCell ref="AH13:AK13"/>
    <mergeCell ref="P12:Q12"/>
    <mergeCell ref="R12:S12"/>
    <mergeCell ref="T12:U12"/>
    <mergeCell ref="V12:W12"/>
    <mergeCell ref="X12:Y12"/>
    <mergeCell ref="Z12:AA12"/>
    <mergeCell ref="AB12:AC12"/>
    <mergeCell ref="AD12:AE12"/>
    <mergeCell ref="AF12:AG12"/>
    <mergeCell ref="AF17:AG17"/>
    <mergeCell ref="AD14:AE14"/>
    <mergeCell ref="AF14:AG14"/>
    <mergeCell ref="AH14:AK14"/>
    <mergeCell ref="A15:B15"/>
    <mergeCell ref="C15:O15"/>
    <mergeCell ref="P15:Q15"/>
    <mergeCell ref="R15:S15"/>
    <mergeCell ref="T15:U15"/>
    <mergeCell ref="V15:W15"/>
    <mergeCell ref="X15:Y15"/>
    <mergeCell ref="Z15:AA15"/>
    <mergeCell ref="AB15:AC15"/>
    <mergeCell ref="AD15:AE15"/>
    <mergeCell ref="AF15:AG15"/>
    <mergeCell ref="AH15:AK15"/>
    <mergeCell ref="A14:B14"/>
    <mergeCell ref="C14:O14"/>
    <mergeCell ref="P14:Q14"/>
    <mergeCell ref="R14:S14"/>
    <mergeCell ref="T14:U14"/>
    <mergeCell ref="V14:W14"/>
    <mergeCell ref="X14:Y14"/>
    <mergeCell ref="Z14:AA14"/>
    <mergeCell ref="AH17:AK17"/>
    <mergeCell ref="AB16:AC16"/>
    <mergeCell ref="A49:U49"/>
    <mergeCell ref="A50:U60"/>
    <mergeCell ref="V50:AK60"/>
    <mergeCell ref="P6:AK6"/>
    <mergeCell ref="A6:J6"/>
    <mergeCell ref="A1:AK1"/>
    <mergeCell ref="A2:AK2"/>
    <mergeCell ref="AF5:AK5"/>
    <mergeCell ref="Y5:AE5"/>
    <mergeCell ref="AD16:AE16"/>
    <mergeCell ref="AF16:AG16"/>
    <mergeCell ref="AH16:AK16"/>
    <mergeCell ref="A17:B17"/>
    <mergeCell ref="C17:O17"/>
    <mergeCell ref="P17:Q17"/>
    <mergeCell ref="R17:S17"/>
    <mergeCell ref="T17:U17"/>
    <mergeCell ref="V17:W17"/>
    <mergeCell ref="X17:Y17"/>
    <mergeCell ref="Z17:AA17"/>
    <mergeCell ref="AB17:AC17"/>
    <mergeCell ref="AD17:AE17"/>
  </mergeCells>
  <printOptions/>
  <pageMargins left="0.6860416666666667" right="0.6002083333333333" top="0.3937007874015748" bottom="0.984251969" header="0" footer="0"/>
  <pageSetup fitToHeight="1" fitToWidth="1" horizontalDpi="600" verticalDpi="600" orientation="portrait" paperSize="9" scale="78" r:id="rId2"/>
  <headerFooter alignWithMargins="0">
    <oddFooter>&amp;LAnlage 1 
Richtlinie zur Erstbemusterungder Fissler GmbH Version 1.0&amp;C                                            SE-RAL, 29.04.2020&amp;RSeite 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Alt, Roberto</dc:creator>
  <cp:keywords/>
  <dc:description/>
  <cp:lastModifiedBy>Alt, Roberto</cp:lastModifiedBy>
  <cp:lastPrinted>2020-05-27T09:04:05Z</cp:lastPrinted>
  <dcterms:created xsi:type="dcterms:W3CDTF">2020-04-29T08:14:11Z</dcterms:created>
  <dcterms:modified xsi:type="dcterms:W3CDTF">2020-12-09T11:36:17Z</dcterms:modified>
  <cp:category/>
  <cp:version/>
  <cp:contentType/>
  <cp:contentStatus/>
</cp:coreProperties>
</file>